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thmibe\Downloads\"/>
    </mc:Choice>
  </mc:AlternateContent>
  <xr:revisionPtr revIDLastSave="0" documentId="13_ncr:1_{3F0BFE2E-81B6-4091-9018-EBEB38CD90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LE" sheetId="4" r:id="rId1"/>
  </sheets>
  <definedNames>
    <definedName name="_xlnm._FilterDatabase" localSheetId="0" hidden="1">FINALE!$B$1:$B$75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4" l="1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14" i="4"/>
  <c r="H42" i="4"/>
  <c r="H40" i="4"/>
  <c r="H38" i="4"/>
  <c r="P11" i="4"/>
  <c r="P10" i="4"/>
</calcChain>
</file>

<file path=xl/sharedStrings.xml><?xml version="1.0" encoding="utf-8"?>
<sst xmlns="http://schemas.openxmlformats.org/spreadsheetml/2006/main" count="275" uniqueCount="145">
  <si>
    <t>MODELLO TRASPARENZA                                      ALL. 2</t>
  </si>
  <si>
    <r>
      <t xml:space="preserve">Full Name
</t>
    </r>
    <r>
      <rPr>
        <sz val="11"/>
        <color rgb="FFFF0000"/>
        <rFont val="Calibri"/>
        <family val="2"/>
        <scheme val="minor"/>
      </rPr>
      <t>Nome e Cognome/ Denominazione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</si>
  <si>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HCPs: City of Principal Practice
HCOs: City where registered
</t>
    </r>
    <r>
      <rPr>
        <sz val="11"/>
        <color rgb="FFFF0000"/>
        <rFont val="Calibri"/>
        <family val="2"/>
        <scheme val="minor"/>
      </rPr>
      <t>Professionisti Sanitari: Città dove si svolge prevalentemente la professione
Organizzazioni sanitarie/Terze Parti: Sede Legale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</si>
  <si>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Country of Principal Practice
</t>
    </r>
    <r>
      <rPr>
        <sz val="11"/>
        <color rgb="FFFF0000"/>
        <rFont val="Calibri"/>
        <family val="2"/>
        <scheme val="minor"/>
      </rPr>
      <t>Stato dove si svolge prevalentemente la professione/attività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</si>
  <si>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Principal Practice Address
</t>
    </r>
    <r>
      <rPr>
        <sz val="11"/>
        <color rgb="FFFF0000"/>
        <rFont val="Calibri"/>
        <family val="2"/>
        <scheme val="minor"/>
      </rPr>
      <t>Indirizzo dove si svolge prevalentemente la professione/attività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</si>
  <si>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Donations
</t>
    </r>
    <r>
      <rPr>
        <sz val="11"/>
        <color rgb="FFFF0000"/>
        <rFont val="Calibri"/>
        <family val="2"/>
        <scheme val="minor"/>
      </rPr>
      <t>Donazioni in denaro o altri beni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</si>
  <si>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Scholarship
</t>
    </r>
    <r>
      <rPr>
        <sz val="11"/>
        <color rgb="FFFF0000"/>
        <rFont val="Calibri"/>
        <family val="2"/>
        <scheme val="minor"/>
      </rPr>
      <t>Borse di Studio</t>
    </r>
  </si>
  <si>
    <r>
      <t xml:space="preserve">Contribution to costs of Events
</t>
    </r>
    <r>
      <rPr>
        <sz val="11"/>
        <color rgb="FFFF0000"/>
        <rFont val="Calibri"/>
        <family val="2"/>
        <scheme val="minor"/>
      </rPr>
      <t>Contributo per il finanziamento di eventi (es: convegni, congressi e riunioni scientifiche)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</si>
  <si>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Contribution to costs of Training
</t>
    </r>
    <r>
      <rPr>
        <sz val="11"/>
        <color rgb="FFFF0000"/>
        <rFont val="Calibri"/>
        <family val="2"/>
        <scheme val="minor"/>
      </rPr>
      <t>Contributo per il finanziamento di training teorico-pratici</t>
    </r>
  </si>
  <si>
    <t>Spese di partecipazione ad attività formative, educazionali e promozionali su prodotti aziendali organizzate dai Soci</t>
  </si>
  <si>
    <r>
      <t xml:space="preserve">Fee for service and consultancy
</t>
    </r>
    <r>
      <rPr>
        <sz val="11"/>
        <color rgb="FFFF0000"/>
        <rFont val="Calibri"/>
        <family val="2"/>
        <scheme val="minor"/>
      </rPr>
      <t>Corrispettivi per prestazioni professionali e consulenze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</si>
  <si>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   Transfers of Value Research &amp;                     Development 
                 </t>
    </r>
    <r>
      <rPr>
        <sz val="11"/>
        <color rgb="FFFF0000"/>
        <rFont val="Calibri"/>
        <family val="2"/>
        <scheme val="minor"/>
      </rPr>
      <t>Trasferimenti di valore per    Ricerca &amp; Sviluppo</t>
    </r>
  </si>
  <si>
    <r>
      <t xml:space="preserve">TOTAL
</t>
    </r>
    <r>
      <rPr>
        <sz val="11"/>
        <color rgb="FFFF0000"/>
        <rFont val="Calibri"/>
        <family val="2"/>
        <scheme val="minor"/>
      </rPr>
      <t>Totale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</si>
  <si>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Sponsorship agreements with HCOs/Third Parties appointed by HCOs to manage an event
</t>
    </r>
    <r>
      <rPr>
        <sz val="11"/>
        <color rgb="FFFF0000"/>
        <rFont val="Calibri"/>
        <family val="2"/>
        <scheme val="minor"/>
      </rPr>
      <t>Accordi di sponsorizzazione con organizzazioni sanitarie/Terze Parti  per la realizzazione di eventi</t>
    </r>
  </si>
  <si>
    <r>
      <t xml:space="preserve">Registration Fees
</t>
    </r>
    <r>
      <rPr>
        <sz val="11"/>
        <color rgb="FFFF0000"/>
        <rFont val="Calibri"/>
        <family val="2"/>
        <scheme val="minor"/>
      </rPr>
      <t>Quote di iscrizione</t>
    </r>
  </si>
  <si>
    <r>
      <t xml:space="preserve">Travel &amp; Accomodation
</t>
    </r>
    <r>
      <rPr>
        <sz val="11"/>
        <color rgb="FFFF0000"/>
        <rFont val="Calibri"/>
        <family val="2"/>
        <scheme val="minor"/>
      </rPr>
      <t>Viaggi e ospitalità</t>
    </r>
  </si>
  <si>
    <r>
      <t xml:space="preserve">Fees
</t>
    </r>
    <r>
      <rPr>
        <sz val="11"/>
        <color rgb="FFFF0000"/>
        <rFont val="Calibri"/>
        <family val="2"/>
        <scheme val="minor"/>
      </rPr>
      <t>Corrispettivi</t>
    </r>
  </si>
  <si>
    <r>
      <t xml:space="preserve">Related expenses agreed in the fee for service or consultancy contract, including travel e accommodation relevant to the contract
</t>
    </r>
    <r>
      <rPr>
        <sz val="11"/>
        <color rgb="FFFF0000"/>
        <rFont val="Calibri"/>
        <family val="2"/>
        <scheme val="minor"/>
      </rPr>
      <t>Spese riferibili ad attività di consulenza e prestazioni professionali risultanti da uno specifico contratto, comprendenti le relative spese di viaggio e ospitalità</t>
    </r>
  </si>
  <si>
    <t>HCPs  Professionisti Sanitari</t>
  </si>
  <si>
    <r>
      <rPr>
        <b/>
        <sz val="11"/>
        <color theme="0"/>
        <rFont val="Calibri"/>
        <family val="2"/>
        <scheme val="minor"/>
      </rPr>
      <t>INDIVIDUAL NAMED DISCLOSURE - one line per HCP (i.e. all transfers of value during a year for an individual HCP will be summed up: itemization should be available for the individual Recipient or public authorities' consultation only, as appropriate)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DATI SU BASE INDIVIDUALE - una riga per ciascun Profesionista Sanitario (ossia sarà indicato l'importo complessivo di tutti i trasferimenti di valore effettuati nell’arco dell’anno a favore di ciascun Professionista Sanitario: il dettaglio sarà reso disponibile solo per il singolo destinatario o per le Autorità</t>
    </r>
  </si>
  <si>
    <t>NA</t>
  </si>
  <si>
    <r>
      <t>NA</t>
    </r>
    <r>
      <rPr>
        <vertAlign val="superscript"/>
        <sz val="11"/>
        <rFont val="Calibri"/>
        <family val="2"/>
        <scheme val="minor"/>
      </rPr>
      <t>*</t>
    </r>
  </si>
  <si>
    <r>
      <rPr>
        <b/>
        <sz val="11"/>
        <color theme="0"/>
        <rFont val="Calibri"/>
        <family val="2"/>
        <scheme val="minor"/>
      </rPr>
      <t xml:space="preserve">AGGREGATE DISCLOSURE - per HCPs
  </t>
    </r>
    <r>
      <rPr>
        <sz val="11"/>
        <color rgb="FFFF0000"/>
        <rFont val="Calibri"/>
        <family val="2"/>
        <scheme val="minor"/>
      </rPr>
      <t>DATI SU BASE AGGREGATA - per Professionisti Sanitari</t>
    </r>
  </si>
  <si>
    <r>
      <rPr>
        <b/>
        <sz val="11"/>
        <color theme="1"/>
        <rFont val="Calibri"/>
        <family val="2"/>
        <scheme val="minor"/>
      </rPr>
      <t xml:space="preserve">Aggregate amount attributable to transfers of value to such Recipients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Dato aggregato attribuibile a trasferimenti di valore a tali Destinatari </t>
    </r>
  </si>
  <si>
    <r>
      <rPr>
        <b/>
        <sz val="11"/>
        <color theme="1"/>
        <rFont val="Calibri"/>
        <family val="2"/>
        <scheme val="minor"/>
      </rPr>
      <t>Number of Recipients in aggregate disclosure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Numero dei Destinatari i cui dati sono pubblicati in forma aggregata </t>
    </r>
  </si>
  <si>
    <r>
      <rPr>
        <b/>
        <sz val="11"/>
        <color theme="1"/>
        <rFont val="Calibri"/>
        <family val="2"/>
        <scheme val="minor"/>
      </rPr>
      <t>% of the number of Recipients included in the aggregate disclosure in the total number of Recipients disclosed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% del numero di Destinatari inclusi nel dato aggregato sul numero complessivo dei Destinatari </t>
    </r>
  </si>
  <si>
    <t xml:space="preserve">
Organizzazioni Sanitarie e Terze Parti</t>
  </si>
  <si>
    <r>
      <rPr>
        <b/>
        <sz val="11"/>
        <color theme="0"/>
        <rFont val="Calibri"/>
        <family val="2"/>
        <scheme val="minor"/>
      </rPr>
      <t>INDIVIDUAL NAMED DISCLOSURE - one line per HCOs (i.e. all transfers of value during a year for an individual HCOs will be summed up: itemization should be available for the individual Recipient or public authorities' consultation only, as appropriate)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DATI SU BASE INDIVIDUALE - una riga per ciascuna organizzazionr sanitaria (ossia sarà indicato l'importo complessivo di tutti i trasferimenti di valore effettuati nell’arco dell’anno a favore dell'organizzazione sanitaria: il dettaglio sarà reso disponibile solo per il singolo Destinatario o per le Autorità</t>
    </r>
  </si>
  <si>
    <t>FONDAZIONE CARDINAL MAFFI</t>
  </si>
  <si>
    <t>SAN PIETRO IN PALAZZI</t>
  </si>
  <si>
    <t>ITALY</t>
  </si>
  <si>
    <t>Via Don Pietro Parducci 1, 57023 San Pietro in Palazzi</t>
  </si>
  <si>
    <t>FONDAZIONE CASTELLINI MELEGNANO</t>
  </si>
  <si>
    <t>MELEGNANO</t>
  </si>
  <si>
    <t>Via Camillo Benso Cavour, 21, 20077 Melegnano MI</t>
  </si>
  <si>
    <t>ANOSS</t>
  </si>
  <si>
    <t>PIACENZA</t>
  </si>
  <si>
    <t>Via De Meis 25</t>
  </si>
  <si>
    <t>ASSOCIAZIONE NAZIONALE CITTA' DEI PRESEPI</t>
  </si>
  <si>
    <t>CERRETO GUIDI</t>
  </si>
  <si>
    <t>Via Santi Saccenti 11</t>
  </si>
  <si>
    <t xml:space="preserve">POLICLINICO GEMELLI </t>
  </si>
  <si>
    <t>ROMA</t>
  </si>
  <si>
    <t>Largo F. Vito 1</t>
  </si>
  <si>
    <t>2000,00</t>
  </si>
  <si>
    <t>ISRAA</t>
  </si>
  <si>
    <t>TREVISO</t>
  </si>
  <si>
    <t>Borgo Mazzini 48</t>
  </si>
  <si>
    <t>2500,00</t>
  </si>
  <si>
    <t>STUDIO DMR</t>
  </si>
  <si>
    <t>LEGNANO</t>
  </si>
  <si>
    <t>Via Alberto da Giussano 19, 20025 Legnano</t>
  </si>
  <si>
    <t>22910,35</t>
  </si>
  <si>
    <t>HELP TO HEALTH SRL</t>
  </si>
  <si>
    <t>PRATO</t>
  </si>
  <si>
    <t>Via Giovanbattista Spighi 27, 59100 Prato</t>
  </si>
  <si>
    <t>CENTRO STUDI ORSA</t>
  </si>
  <si>
    <t>BAGNO A RIPOLI</t>
  </si>
  <si>
    <t>Via Alessandro Volta 4, 50012 Bagno a Ripoli</t>
  </si>
  <si>
    <t>1504,23</t>
  </si>
  <si>
    <t>ACOF</t>
  </si>
  <si>
    <t>BUSTO ARSIZIO VA</t>
  </si>
  <si>
    <t>Via Varzi 16</t>
  </si>
  <si>
    <t>1500,00</t>
  </si>
  <si>
    <t>DEFOE SRL</t>
  </si>
  <si>
    <t>MILANO</t>
  </si>
  <si>
    <t>Via Mosè Bianchi 201</t>
  </si>
  <si>
    <t>3413,92</t>
  </si>
  <si>
    <t>EDITRICE DAPERO</t>
  </si>
  <si>
    <t>CASTEL SAN GIOVANNI PC</t>
  </si>
  <si>
    <t>Via Calvi 35</t>
  </si>
  <si>
    <t>APPALTIAMO</t>
  </si>
  <si>
    <t>BOLOGNA</t>
  </si>
  <si>
    <t>Viale Antonio Aldini 28</t>
  </si>
  <si>
    <t>DUECI PROMOTION SRL</t>
  </si>
  <si>
    <t>Via Santo Stefano 75</t>
  </si>
  <si>
    <t>EDICOM SRL</t>
  </si>
  <si>
    <t>LACCHIARELLA</t>
  </si>
  <si>
    <t>Via Zavanasco 2</t>
  </si>
  <si>
    <t>EDRA SRL</t>
  </si>
  <si>
    <t>Via Spadolini 7</t>
  </si>
  <si>
    <t>26937,20</t>
  </si>
  <si>
    <t>ANTHEA GROUP</t>
  </si>
  <si>
    <t>BRESSO MI</t>
  </si>
  <si>
    <t>Via Vittorio Veneto 8</t>
  </si>
  <si>
    <t>LABOR MEDICAL</t>
  </si>
  <si>
    <t>CANTU' CO</t>
  </si>
  <si>
    <t>Via Brianza 65</t>
  </si>
  <si>
    <t>3000,00</t>
  </si>
  <si>
    <t>MED.LAV</t>
  </si>
  <si>
    <t>PADOVA</t>
  </si>
  <si>
    <t>Via Wirsung 6</t>
  </si>
  <si>
    <t>800,00</t>
  </si>
  <si>
    <t>KONCEPT</t>
  </si>
  <si>
    <t>FIRENZE</t>
  </si>
  <si>
    <t>Via Tartini 5 B</t>
  </si>
  <si>
    <t>8000,00</t>
  </si>
  <si>
    <t>THE OFFICE</t>
  </si>
  <si>
    <t>TRIESTE</t>
  </si>
  <si>
    <t>Via S. Nicolo 14</t>
  </si>
  <si>
    <t>QUALITY CONGRESS</t>
  </si>
  <si>
    <t>Via Lucullo 3</t>
  </si>
  <si>
    <t>GUTEMBERG</t>
  </si>
  <si>
    <t>AREZZO</t>
  </si>
  <si>
    <t>Corso Italia 44, 52100 Arezzo</t>
  </si>
  <si>
    <t>PLANNING CONGRESSI</t>
  </si>
  <si>
    <t>Via Guelfa 9, 40138 Bologna</t>
  </si>
  <si>
    <t>FC EVENTI</t>
  </si>
  <si>
    <t>Via S. Stefano 42</t>
  </si>
  <si>
    <t>FIMO SRL</t>
  </si>
  <si>
    <t>Via Kyoto 51, Firenze</t>
  </si>
  <si>
    <t>CCI</t>
  </si>
  <si>
    <t>TORINO</t>
  </si>
  <si>
    <t>Via S. Francesco da Paola 37, 10123 Torino</t>
  </si>
  <si>
    <t>SIO</t>
  </si>
  <si>
    <t>PISA</t>
  </si>
  <si>
    <t>Corso Italia 115, Pisa</t>
  </si>
  <si>
    <t>ACHELOIS</t>
  </si>
  <si>
    <t>Via Larga 8</t>
  </si>
  <si>
    <t>SINTEX</t>
  </si>
  <si>
    <t>Via Da recante 2</t>
  </si>
  <si>
    <t>Croce Rossa Italiana</t>
  </si>
  <si>
    <t>Roma</t>
  </si>
  <si>
    <t>Italia</t>
  </si>
  <si>
    <t xml:space="preserve">Via B. Ramazzini, 31
00151 - Roma (RM)
</t>
  </si>
  <si>
    <t>WOMBLAB</t>
  </si>
  <si>
    <t>Coros Matteotti 38, Torino</t>
  </si>
  <si>
    <t>MAMAYIVSKA</t>
  </si>
  <si>
    <t>ALBAIRATE</t>
  </si>
  <si>
    <t>PELLEGRINI PER LA SOLIDARIETA’ E LA</t>
  </si>
  <si>
    <t>OMEGNA</t>
  </si>
  <si>
    <t>Azienda Agricola AGER SAS - ASS. Bertoni</t>
  </si>
  <si>
    <t>Roverchiara</t>
  </si>
  <si>
    <t>ASSOCIAZIONE UN GIORNO NUOVO ONLUS</t>
  </si>
  <si>
    <t>ANZIO</t>
  </si>
  <si>
    <t>CARITAS C/O PARR. S. MARGHERITA</t>
  </si>
  <si>
    <t>CARONNO PERTUSELLA</t>
  </si>
  <si>
    <t>CROCE ROSSA ITALIANA</t>
  </si>
  <si>
    <t>SIG. BALDASSARRI MASSIMO</t>
  </si>
  <si>
    <t>LONGASTRINO DI ARGENTA</t>
  </si>
  <si>
    <t>AZIENDA DI SERVIZI ALLA PERSONA</t>
  </si>
  <si>
    <t>PARMA</t>
  </si>
  <si>
    <r>
      <rPr>
        <b/>
        <sz val="11"/>
        <color theme="0"/>
        <rFont val="Calibri"/>
        <family val="2"/>
        <scheme val="minor"/>
      </rPr>
      <t xml:space="preserve">AGGREGATE DISCLOSURE - per HCPs
  </t>
    </r>
    <r>
      <rPr>
        <sz val="11"/>
        <color rgb="FFFF0000"/>
        <rFont val="Calibri"/>
        <family val="2"/>
        <scheme val="minor"/>
      </rPr>
      <t>DATI SU BASE AGGREGATA</t>
    </r>
  </si>
  <si>
    <t>1400,00</t>
  </si>
  <si>
    <r>
      <rPr>
        <vertAlign val="superscript"/>
        <sz val="12"/>
        <color rgb="FFFF0000"/>
        <rFont val="Calibri"/>
        <family val="2"/>
        <scheme val="minor"/>
      </rPr>
      <t xml:space="preserve">* </t>
    </r>
    <r>
      <rPr>
        <sz val="12"/>
        <color rgb="FFFF0000"/>
        <rFont val="Calibri"/>
        <family val="2"/>
        <scheme val="minor"/>
      </rPr>
      <t>Nel caso di supporto diretto per la formazione di HCP che esercitano in ambito privato, occorrerà pubblicare il dato in forma individuale o aggregata, a secondo che l'HCP abbiamo prestato il consenso.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</si>
</sst>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perscript"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4" fontId="0" fillId="0" borderId="2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vertical="center" wrapText="1"/>
    </xf>
    <xf numFmtId="9" fontId="0" fillId="0" borderId="2" xfId="0" applyNumberForma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2" fontId="0" fillId="0" borderId="2" xfId="0" applyNumberFormat="1" applyBorder="1" applyAlignment="1">
      <alignment horizontal="center" wrapText="1"/>
    </xf>
    <xf numFmtId="2" fontId="0" fillId="0" borderId="2" xfId="0" applyNumberForma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2" fontId="9" fillId="0" borderId="3" xfId="0" applyNumberFormat="1" applyFont="1" applyFill="1" applyBorder="1" applyAlignment="1">
      <alignment horizontal="center" wrapText="1"/>
    </xf>
    <xf numFmtId="0" fontId="9" fillId="0" borderId="7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wrapText="1"/>
    </xf>
    <xf numFmtId="2" fontId="6" fillId="0" borderId="2" xfId="0" applyNumberFormat="1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2" fontId="6" fillId="3" borderId="2" xfId="0" applyNumberFormat="1" applyFont="1" applyFill="1" applyBorder="1" applyAlignment="1">
      <alignment horizont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3E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84608-18C0-43CC-B512-7DA37A418604}">
  <sheetPr>
    <pageSetUpPr fitToPage="1"/>
  </sheetPr>
  <dimension ref="A1:R75"/>
  <sheetViews>
    <sheetView tabSelected="1" zoomScaleNormal="100" workbookViewId="0">
      <pane xSplit="2" ySplit="1" topLeftCell="N2" activePane="bottomRight" state="frozen"/>
      <selection pane="topRight" activeCell="C1" sqref="C1"/>
      <selection pane="bottomLeft" activeCell="A2" sqref="A2"/>
      <selection pane="bottomRight" activeCell="N10" sqref="N10"/>
    </sheetView>
  </sheetViews>
  <sheetFormatPr defaultColWidth="35" defaultRowHeight="15" x14ac:dyDescent="0.25"/>
  <cols>
    <col min="1" max="1" width="9.5703125" style="1" customWidth="1"/>
    <col min="2" max="4" width="35" style="1"/>
    <col min="5" max="7" width="34.28515625" style="1" customWidth="1"/>
    <col min="8" max="8" width="35" style="1"/>
    <col min="9" max="10" width="21.28515625" style="1" customWidth="1"/>
    <col min="11" max="11" width="38.28515625" style="1" bestFit="1" customWidth="1"/>
    <col min="12" max="13" width="21.28515625" style="1" customWidth="1"/>
    <col min="14" max="14" width="30" style="1" customWidth="1"/>
    <col min="15" max="15" width="21.28515625" style="3" customWidth="1"/>
    <col min="16" max="16" width="35" style="1"/>
    <col min="17" max="17" width="35" style="4"/>
    <col min="18" max="18" width="11.7109375" style="1" customWidth="1"/>
    <col min="19" max="16384" width="35" style="1"/>
  </cols>
  <sheetData>
    <row r="1" spans="1:18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83.65" customHeight="1" x14ac:dyDescent="0.25">
      <c r="A2" s="28"/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30" t="s">
        <v>7</v>
      </c>
      <c r="I2" s="30"/>
      <c r="J2" s="30"/>
      <c r="K2" s="27" t="s">
        <v>8</v>
      </c>
      <c r="L2" s="27"/>
      <c r="M2" s="27"/>
      <c r="N2" s="28" t="s">
        <v>9</v>
      </c>
      <c r="O2" s="30" t="s">
        <v>10</v>
      </c>
      <c r="P2" s="30"/>
      <c r="Q2" s="28" t="s">
        <v>11</v>
      </c>
      <c r="R2" s="27" t="s">
        <v>12</v>
      </c>
    </row>
    <row r="3" spans="1:18" s="2" customFormat="1" ht="115.15" customHeight="1" x14ac:dyDescent="0.25">
      <c r="A3" s="29"/>
      <c r="B3" s="27"/>
      <c r="C3" s="27"/>
      <c r="D3" s="27"/>
      <c r="E3" s="27"/>
      <c r="F3" s="27"/>
      <c r="G3" s="27"/>
      <c r="H3" s="23" t="s">
        <v>13</v>
      </c>
      <c r="I3" s="23" t="s">
        <v>14</v>
      </c>
      <c r="J3" s="23" t="s">
        <v>15</v>
      </c>
      <c r="K3" s="23" t="s">
        <v>13</v>
      </c>
      <c r="L3" s="23" t="s">
        <v>14</v>
      </c>
      <c r="M3" s="23" t="s">
        <v>15</v>
      </c>
      <c r="N3" s="29"/>
      <c r="O3" s="23" t="s">
        <v>16</v>
      </c>
      <c r="P3" s="23" t="s">
        <v>17</v>
      </c>
      <c r="Q3" s="29"/>
      <c r="R3" s="27"/>
    </row>
    <row r="4" spans="1:18" s="2" customFormat="1" ht="42" customHeight="1" x14ac:dyDescent="0.25">
      <c r="A4" s="31" t="s">
        <v>18</v>
      </c>
      <c r="B4" s="27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17.25" x14ac:dyDescent="0.25">
      <c r="A5" s="32"/>
      <c r="B5" s="5"/>
      <c r="C5" s="5"/>
      <c r="D5" s="5"/>
      <c r="E5" s="5"/>
      <c r="F5" s="24" t="s">
        <v>20</v>
      </c>
      <c r="G5" s="7" t="s">
        <v>20</v>
      </c>
      <c r="H5" s="7" t="s">
        <v>21</v>
      </c>
      <c r="I5" s="7" t="s">
        <v>21</v>
      </c>
      <c r="J5" s="7" t="s">
        <v>21</v>
      </c>
      <c r="K5" s="24"/>
      <c r="L5" s="24"/>
      <c r="M5" s="24"/>
      <c r="N5" s="5"/>
      <c r="O5" s="6"/>
      <c r="P5" s="5"/>
      <c r="Q5" s="24" t="s">
        <v>20</v>
      </c>
      <c r="R5" s="5"/>
    </row>
    <row r="6" spans="1:18" ht="17.25" x14ac:dyDescent="0.25">
      <c r="A6" s="32"/>
      <c r="B6" s="5"/>
      <c r="C6" s="5"/>
      <c r="D6" s="5"/>
      <c r="E6" s="5"/>
      <c r="F6" s="24" t="s">
        <v>20</v>
      </c>
      <c r="G6" s="7" t="s">
        <v>20</v>
      </c>
      <c r="H6" s="7" t="s">
        <v>21</v>
      </c>
      <c r="I6" s="7" t="s">
        <v>21</v>
      </c>
      <c r="J6" s="7" t="s">
        <v>21</v>
      </c>
      <c r="K6" s="24"/>
      <c r="L6" s="24"/>
      <c r="M6" s="24"/>
      <c r="N6" s="5"/>
      <c r="O6" s="6"/>
      <c r="P6" s="5"/>
      <c r="Q6" s="24" t="s">
        <v>20</v>
      </c>
      <c r="R6" s="5"/>
    </row>
    <row r="7" spans="1:18" ht="17.25" x14ac:dyDescent="0.25">
      <c r="A7" s="32"/>
      <c r="B7" s="5"/>
      <c r="C7" s="5"/>
      <c r="D7" s="5"/>
      <c r="E7" s="5"/>
      <c r="F7" s="24" t="s">
        <v>20</v>
      </c>
      <c r="G7" s="7" t="s">
        <v>20</v>
      </c>
      <c r="H7" s="7" t="s">
        <v>21</v>
      </c>
      <c r="I7" s="7" t="s">
        <v>21</v>
      </c>
      <c r="J7" s="7" t="s">
        <v>21</v>
      </c>
      <c r="K7" s="24"/>
      <c r="L7" s="24"/>
      <c r="M7" s="24"/>
      <c r="N7" s="5"/>
      <c r="O7" s="6"/>
      <c r="P7" s="5"/>
      <c r="Q7" s="24" t="s">
        <v>20</v>
      </c>
      <c r="R7" s="5"/>
    </row>
    <row r="8" spans="1:18" ht="17.25" x14ac:dyDescent="0.25">
      <c r="A8" s="32"/>
      <c r="B8" s="5"/>
      <c r="C8" s="5"/>
      <c r="D8" s="5"/>
      <c r="E8" s="5"/>
      <c r="F8" s="24" t="s">
        <v>20</v>
      </c>
      <c r="G8" s="7" t="s">
        <v>20</v>
      </c>
      <c r="H8" s="7" t="s">
        <v>21</v>
      </c>
      <c r="I8" s="7" t="s">
        <v>21</v>
      </c>
      <c r="J8" s="7" t="s">
        <v>21</v>
      </c>
      <c r="K8" s="24"/>
      <c r="L8" s="24"/>
      <c r="M8" s="24"/>
      <c r="N8" s="5"/>
      <c r="O8" s="6"/>
      <c r="P8" s="5"/>
      <c r="Q8" s="24" t="s">
        <v>20</v>
      </c>
      <c r="R8" s="5"/>
    </row>
    <row r="9" spans="1:18" ht="42" customHeight="1" x14ac:dyDescent="0.25">
      <c r="A9" s="32"/>
      <c r="B9" s="34" t="s">
        <v>22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s="3" customFormat="1" ht="40.15" customHeight="1" x14ac:dyDescent="0.25">
      <c r="A10" s="32"/>
      <c r="B10" s="35" t="s">
        <v>23</v>
      </c>
      <c r="C10" s="35"/>
      <c r="D10" s="35"/>
      <c r="E10" s="35"/>
      <c r="F10" s="23" t="s">
        <v>20</v>
      </c>
      <c r="G10" s="23" t="s">
        <v>20</v>
      </c>
      <c r="H10" s="7" t="s">
        <v>21</v>
      </c>
      <c r="I10" s="7" t="s">
        <v>21</v>
      </c>
      <c r="J10" s="7" t="s">
        <v>21</v>
      </c>
      <c r="K10" s="23"/>
      <c r="L10" s="23"/>
      <c r="M10" s="23"/>
      <c r="N10" s="6"/>
      <c r="O10" s="13"/>
      <c r="P10" s="14">
        <f>19500+8250</f>
        <v>27750</v>
      </c>
      <c r="Q10" s="24" t="s">
        <v>20</v>
      </c>
      <c r="R10" s="6"/>
    </row>
    <row r="11" spans="1:18" s="3" customFormat="1" ht="40.15" customHeight="1" x14ac:dyDescent="0.25">
      <c r="A11" s="32"/>
      <c r="B11" s="35" t="s">
        <v>24</v>
      </c>
      <c r="C11" s="35"/>
      <c r="D11" s="35"/>
      <c r="E11" s="35"/>
      <c r="F11" s="23" t="s">
        <v>20</v>
      </c>
      <c r="G11" s="23" t="s">
        <v>20</v>
      </c>
      <c r="H11" s="7" t="s">
        <v>21</v>
      </c>
      <c r="I11" s="7" t="s">
        <v>21</v>
      </c>
      <c r="J11" s="7" t="s">
        <v>21</v>
      </c>
      <c r="K11" s="23"/>
      <c r="L11" s="23"/>
      <c r="M11" s="23"/>
      <c r="N11" s="6"/>
      <c r="O11" s="23"/>
      <c r="P11" s="6">
        <f>5+5</f>
        <v>10</v>
      </c>
      <c r="Q11" s="24" t="s">
        <v>20</v>
      </c>
      <c r="R11" s="6"/>
    </row>
    <row r="12" spans="1:18" s="3" customFormat="1" ht="40.15" customHeight="1" x14ac:dyDescent="0.25">
      <c r="A12" s="33"/>
      <c r="B12" s="35" t="s">
        <v>25</v>
      </c>
      <c r="C12" s="35"/>
      <c r="D12" s="35"/>
      <c r="E12" s="35"/>
      <c r="F12" s="23" t="s">
        <v>20</v>
      </c>
      <c r="G12" s="23" t="s">
        <v>20</v>
      </c>
      <c r="H12" s="7" t="s">
        <v>21</v>
      </c>
      <c r="I12" s="7" t="s">
        <v>21</v>
      </c>
      <c r="J12" s="7" t="s">
        <v>21</v>
      </c>
      <c r="K12" s="23"/>
      <c r="L12" s="23"/>
      <c r="M12" s="23"/>
      <c r="N12" s="6"/>
      <c r="O12" s="9"/>
      <c r="P12" s="15">
        <v>1</v>
      </c>
      <c r="Q12" s="24" t="s">
        <v>20</v>
      </c>
      <c r="R12" s="6"/>
    </row>
    <row r="13" spans="1:18" ht="42" customHeight="1" x14ac:dyDescent="0.25">
      <c r="A13" s="31" t="s">
        <v>26</v>
      </c>
      <c r="B13" s="27" t="s">
        <v>27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18" s="47" customFormat="1" ht="42" customHeight="1" x14ac:dyDescent="0.25">
      <c r="A14" s="32"/>
      <c r="B14" s="17" t="s">
        <v>28</v>
      </c>
      <c r="C14" s="17" t="s">
        <v>29</v>
      </c>
      <c r="D14" s="17" t="s">
        <v>30</v>
      </c>
      <c r="E14" s="17" t="s">
        <v>31</v>
      </c>
      <c r="F14" s="44">
        <v>2500</v>
      </c>
      <c r="G14" s="45"/>
      <c r="H14" s="8"/>
      <c r="I14" s="8"/>
      <c r="J14" s="8"/>
      <c r="K14" s="8"/>
      <c r="L14" s="8"/>
      <c r="M14" s="8"/>
      <c r="N14" s="8"/>
      <c r="O14" s="8"/>
      <c r="P14" s="8"/>
      <c r="Q14" s="8"/>
      <c r="R14" s="46">
        <f>SUM(F14:Q14)</f>
        <v>2500</v>
      </c>
    </row>
    <row r="15" spans="1:18" s="47" customFormat="1" ht="42" customHeight="1" x14ac:dyDescent="0.25">
      <c r="A15" s="32"/>
      <c r="B15" s="17" t="s">
        <v>32</v>
      </c>
      <c r="C15" s="17" t="s">
        <v>33</v>
      </c>
      <c r="D15" s="17" t="s">
        <v>30</v>
      </c>
      <c r="E15" s="17" t="s">
        <v>34</v>
      </c>
      <c r="F15" s="44">
        <v>1000</v>
      </c>
      <c r="G15" s="45"/>
      <c r="H15" s="8"/>
      <c r="I15" s="8"/>
      <c r="J15" s="48"/>
      <c r="K15" s="8"/>
      <c r="L15" s="8"/>
      <c r="M15" s="8"/>
      <c r="N15" s="8"/>
      <c r="O15" s="8"/>
      <c r="P15" s="8"/>
      <c r="Q15" s="8"/>
      <c r="R15" s="46">
        <f t="shared" ref="R15:R65" si="0">SUM(F15:Q15)</f>
        <v>1000</v>
      </c>
    </row>
    <row r="16" spans="1:18" s="47" customFormat="1" ht="42" customHeight="1" x14ac:dyDescent="0.25">
      <c r="A16" s="32"/>
      <c r="B16" s="17" t="s">
        <v>35</v>
      </c>
      <c r="C16" s="17" t="s">
        <v>36</v>
      </c>
      <c r="D16" s="17" t="s">
        <v>30</v>
      </c>
      <c r="E16" s="17" t="s">
        <v>37</v>
      </c>
      <c r="F16" s="44">
        <v>1000</v>
      </c>
      <c r="G16" s="45"/>
      <c r="H16" s="8"/>
      <c r="I16" s="8"/>
      <c r="J16" s="48"/>
      <c r="K16" s="8"/>
      <c r="L16" s="8"/>
      <c r="M16" s="8"/>
      <c r="N16" s="8"/>
      <c r="O16" s="8"/>
      <c r="P16" s="8"/>
      <c r="Q16" s="8"/>
      <c r="R16" s="46">
        <f t="shared" si="0"/>
        <v>1000</v>
      </c>
    </row>
    <row r="17" spans="1:18" s="47" customFormat="1" ht="42" customHeight="1" x14ac:dyDescent="0.25">
      <c r="A17" s="32"/>
      <c r="B17" s="17" t="s">
        <v>38</v>
      </c>
      <c r="C17" s="17" t="s">
        <v>39</v>
      </c>
      <c r="D17" s="17" t="s">
        <v>30</v>
      </c>
      <c r="E17" s="17" t="s">
        <v>40</v>
      </c>
      <c r="F17" s="44">
        <v>1000</v>
      </c>
      <c r="G17" s="45"/>
      <c r="H17" s="8"/>
      <c r="I17" s="8"/>
      <c r="J17" s="48"/>
      <c r="K17" s="8"/>
      <c r="L17" s="8"/>
      <c r="M17" s="8"/>
      <c r="N17" s="8"/>
      <c r="O17" s="8"/>
      <c r="P17" s="8"/>
      <c r="Q17" s="8"/>
      <c r="R17" s="46">
        <f t="shared" si="0"/>
        <v>1000</v>
      </c>
    </row>
    <row r="18" spans="1:18" s="47" customFormat="1" ht="42" customHeight="1" x14ac:dyDescent="0.25">
      <c r="A18" s="32"/>
      <c r="B18" s="17" t="s">
        <v>41</v>
      </c>
      <c r="C18" s="17" t="s">
        <v>42</v>
      </c>
      <c r="D18" s="17" t="s">
        <v>30</v>
      </c>
      <c r="E18" s="17" t="s">
        <v>43</v>
      </c>
      <c r="F18" s="44"/>
      <c r="G18" s="45"/>
      <c r="H18" s="8" t="s">
        <v>44</v>
      </c>
      <c r="I18" s="8"/>
      <c r="J18" s="48"/>
      <c r="K18" s="8"/>
      <c r="L18" s="8"/>
      <c r="M18" s="8"/>
      <c r="N18" s="8"/>
      <c r="O18" s="8"/>
      <c r="P18" s="8"/>
      <c r="Q18" s="8"/>
      <c r="R18" s="46">
        <f t="shared" si="0"/>
        <v>0</v>
      </c>
    </row>
    <row r="19" spans="1:18" s="47" customFormat="1" ht="42" customHeight="1" x14ac:dyDescent="0.25">
      <c r="A19" s="32"/>
      <c r="B19" s="17" t="s">
        <v>45</v>
      </c>
      <c r="C19" s="17" t="s">
        <v>46</v>
      </c>
      <c r="D19" s="17" t="s">
        <v>30</v>
      </c>
      <c r="E19" s="17" t="s">
        <v>47</v>
      </c>
      <c r="F19" s="44"/>
      <c r="G19" s="45"/>
      <c r="H19" s="8" t="s">
        <v>48</v>
      </c>
      <c r="I19" s="8"/>
      <c r="J19" s="48"/>
      <c r="K19" s="49"/>
      <c r="L19" s="49"/>
      <c r="M19" s="49"/>
      <c r="N19" s="49"/>
      <c r="O19" s="8"/>
      <c r="P19" s="8"/>
      <c r="Q19" s="8"/>
      <c r="R19" s="46">
        <f t="shared" si="0"/>
        <v>0</v>
      </c>
    </row>
    <row r="20" spans="1:18" s="54" customFormat="1" ht="42" customHeight="1" x14ac:dyDescent="0.25">
      <c r="A20" s="32"/>
      <c r="B20" s="40" t="s">
        <v>49</v>
      </c>
      <c r="C20" s="40" t="s">
        <v>50</v>
      </c>
      <c r="D20" s="40" t="s">
        <v>30</v>
      </c>
      <c r="E20" s="40" t="s">
        <v>51</v>
      </c>
      <c r="F20" s="40"/>
      <c r="G20" s="40"/>
      <c r="H20" s="50"/>
      <c r="I20" s="50"/>
      <c r="J20" s="51"/>
      <c r="K20" s="37" t="s">
        <v>52</v>
      </c>
      <c r="L20" s="52"/>
      <c r="M20" s="52"/>
      <c r="N20" s="52"/>
      <c r="O20" s="53"/>
      <c r="P20" s="50"/>
      <c r="Q20" s="50"/>
      <c r="R20" s="46">
        <f t="shared" si="0"/>
        <v>0</v>
      </c>
    </row>
    <row r="21" spans="1:18" s="54" customFormat="1" ht="42" customHeight="1" x14ac:dyDescent="0.25">
      <c r="A21" s="32"/>
      <c r="B21" s="40" t="s">
        <v>53</v>
      </c>
      <c r="C21" s="40" t="s">
        <v>54</v>
      </c>
      <c r="D21" s="40" t="s">
        <v>30</v>
      </c>
      <c r="E21" s="40" t="s">
        <v>55</v>
      </c>
      <c r="F21" s="40"/>
      <c r="G21" s="40"/>
      <c r="H21" s="50"/>
      <c r="I21" s="50"/>
      <c r="K21" s="38">
        <v>980</v>
      </c>
      <c r="L21" s="55"/>
      <c r="M21" s="55"/>
      <c r="N21" s="55"/>
      <c r="O21" s="50"/>
      <c r="P21" s="50"/>
      <c r="Q21" s="50"/>
      <c r="R21" s="46">
        <f t="shared" si="0"/>
        <v>980</v>
      </c>
    </row>
    <row r="22" spans="1:18" s="54" customFormat="1" ht="42" customHeight="1" x14ac:dyDescent="0.25">
      <c r="A22" s="32"/>
      <c r="B22" s="40" t="s">
        <v>56</v>
      </c>
      <c r="C22" s="40" t="s">
        <v>57</v>
      </c>
      <c r="D22" s="40" t="s">
        <v>30</v>
      </c>
      <c r="E22" s="40" t="s">
        <v>58</v>
      </c>
      <c r="F22" s="39"/>
      <c r="G22" s="39"/>
      <c r="H22" s="56"/>
      <c r="I22" s="50"/>
      <c r="J22" s="50"/>
      <c r="K22" s="57" t="s">
        <v>59</v>
      </c>
      <c r="L22" s="50"/>
      <c r="M22" s="50"/>
      <c r="N22" s="50"/>
      <c r="O22" s="50"/>
      <c r="P22" s="50"/>
      <c r="Q22" s="50"/>
      <c r="R22" s="46">
        <f t="shared" si="0"/>
        <v>0</v>
      </c>
    </row>
    <row r="23" spans="1:18" s="47" customFormat="1" ht="42" customHeight="1" x14ac:dyDescent="0.25">
      <c r="A23" s="32"/>
      <c r="B23" s="58" t="s">
        <v>60</v>
      </c>
      <c r="C23" s="12" t="s">
        <v>61</v>
      </c>
      <c r="D23" s="12" t="s">
        <v>30</v>
      </c>
      <c r="E23" s="12" t="s">
        <v>62</v>
      </c>
      <c r="F23" s="12"/>
      <c r="G23" s="12"/>
      <c r="H23" s="46" t="s">
        <v>63</v>
      </c>
      <c r="I23" s="8"/>
      <c r="J23" s="8"/>
      <c r="L23" s="8"/>
      <c r="M23" s="8"/>
      <c r="N23" s="8"/>
      <c r="O23" s="8"/>
      <c r="P23" s="8"/>
      <c r="Q23" s="8"/>
      <c r="R23" s="46">
        <f t="shared" si="0"/>
        <v>0</v>
      </c>
    </row>
    <row r="24" spans="1:18" s="47" customFormat="1" ht="42" customHeight="1" x14ac:dyDescent="0.25">
      <c r="A24" s="32"/>
      <c r="B24" s="58" t="s">
        <v>64</v>
      </c>
      <c r="C24" s="12" t="s">
        <v>65</v>
      </c>
      <c r="D24" s="12" t="s">
        <v>30</v>
      </c>
      <c r="E24" s="12" t="s">
        <v>66</v>
      </c>
      <c r="F24" s="12"/>
      <c r="G24" s="12"/>
      <c r="H24" s="46" t="s">
        <v>67</v>
      </c>
      <c r="I24" s="8"/>
      <c r="J24" s="8"/>
      <c r="K24" s="8"/>
      <c r="L24" s="8"/>
      <c r="M24" s="8"/>
      <c r="N24" s="8"/>
      <c r="O24" s="8"/>
      <c r="P24" s="8"/>
      <c r="Q24" s="8"/>
      <c r="R24" s="46">
        <f t="shared" si="0"/>
        <v>0</v>
      </c>
    </row>
    <row r="25" spans="1:18" s="47" customFormat="1" ht="42" customHeight="1" x14ac:dyDescent="0.25">
      <c r="A25" s="32"/>
      <c r="B25" s="58" t="s">
        <v>68</v>
      </c>
      <c r="C25" s="12" t="s">
        <v>69</v>
      </c>
      <c r="D25" s="12" t="s">
        <v>30</v>
      </c>
      <c r="E25" s="12" t="s">
        <v>70</v>
      </c>
      <c r="F25" s="12"/>
      <c r="G25" s="12"/>
      <c r="H25" s="8" t="s">
        <v>48</v>
      </c>
      <c r="I25" s="8"/>
      <c r="J25" s="8"/>
      <c r="K25" s="46"/>
      <c r="L25" s="8"/>
      <c r="M25" s="8"/>
      <c r="N25" s="8"/>
      <c r="O25" s="8"/>
      <c r="P25" s="8"/>
      <c r="Q25" s="8"/>
      <c r="R25" s="46">
        <f t="shared" si="0"/>
        <v>0</v>
      </c>
    </row>
    <row r="26" spans="1:18" s="47" customFormat="1" ht="30.6" customHeight="1" x14ac:dyDescent="0.25">
      <c r="A26" s="32"/>
      <c r="B26" s="59" t="s">
        <v>71</v>
      </c>
      <c r="C26" s="45" t="s">
        <v>72</v>
      </c>
      <c r="D26" s="45" t="s">
        <v>30</v>
      </c>
      <c r="E26" s="45" t="s">
        <v>73</v>
      </c>
      <c r="F26" s="7"/>
      <c r="G26" s="7"/>
      <c r="H26" s="44">
        <v>8000</v>
      </c>
      <c r="I26" s="17"/>
      <c r="J26" s="17"/>
      <c r="K26" s="7"/>
      <c r="L26" s="7"/>
      <c r="M26" s="7"/>
      <c r="N26" s="7"/>
      <c r="O26" s="16"/>
      <c r="P26" s="17"/>
      <c r="Q26" s="7"/>
      <c r="R26" s="46">
        <f t="shared" si="0"/>
        <v>8000</v>
      </c>
    </row>
    <row r="27" spans="1:18" s="47" customFormat="1" ht="27" customHeight="1" x14ac:dyDescent="0.25">
      <c r="A27" s="32"/>
      <c r="B27" s="17" t="s">
        <v>74</v>
      </c>
      <c r="C27" s="17" t="s">
        <v>72</v>
      </c>
      <c r="D27" s="17" t="s">
        <v>30</v>
      </c>
      <c r="E27" s="17" t="s">
        <v>75</v>
      </c>
      <c r="F27" s="7"/>
      <c r="G27" s="7"/>
      <c r="H27" s="44">
        <v>1500</v>
      </c>
      <c r="I27" s="17"/>
      <c r="J27" s="17"/>
      <c r="K27" s="7"/>
      <c r="L27" s="7"/>
      <c r="M27" s="7"/>
      <c r="N27" s="7"/>
      <c r="O27" s="16"/>
      <c r="P27" s="17"/>
      <c r="Q27" s="7"/>
      <c r="R27" s="46">
        <f t="shared" si="0"/>
        <v>1500</v>
      </c>
    </row>
    <row r="28" spans="1:18" s="47" customFormat="1" ht="30.6" customHeight="1" x14ac:dyDescent="0.25">
      <c r="A28" s="32"/>
      <c r="B28" s="17" t="s">
        <v>76</v>
      </c>
      <c r="C28" s="17" t="s">
        <v>77</v>
      </c>
      <c r="D28" s="17" t="s">
        <v>30</v>
      </c>
      <c r="E28" s="17" t="s">
        <v>78</v>
      </c>
      <c r="F28" s="7"/>
      <c r="G28" s="7"/>
      <c r="H28" s="44">
        <v>2000</v>
      </c>
      <c r="I28" s="17"/>
      <c r="J28" s="17"/>
      <c r="K28" s="7"/>
      <c r="L28" s="7"/>
      <c r="M28" s="7"/>
      <c r="N28" s="7"/>
      <c r="O28" s="16"/>
      <c r="P28" s="17"/>
      <c r="Q28" s="7"/>
      <c r="R28" s="46">
        <f t="shared" si="0"/>
        <v>2000</v>
      </c>
    </row>
    <row r="29" spans="1:18" s="47" customFormat="1" ht="30.6" customHeight="1" x14ac:dyDescent="0.25">
      <c r="A29" s="32"/>
      <c r="B29" s="60" t="s">
        <v>79</v>
      </c>
      <c r="C29" s="61" t="s">
        <v>65</v>
      </c>
      <c r="D29" s="61" t="s">
        <v>30</v>
      </c>
      <c r="E29" s="61" t="s">
        <v>80</v>
      </c>
      <c r="F29" s="7"/>
      <c r="G29" s="7"/>
      <c r="H29" s="44" t="s">
        <v>81</v>
      </c>
      <c r="I29" s="17"/>
      <c r="J29" s="17"/>
      <c r="K29" s="7"/>
      <c r="L29" s="7"/>
      <c r="M29" s="7"/>
      <c r="N29" s="7"/>
      <c r="O29" s="16"/>
      <c r="P29" s="17"/>
      <c r="Q29" s="7"/>
      <c r="R29" s="46">
        <f t="shared" si="0"/>
        <v>0</v>
      </c>
    </row>
    <row r="30" spans="1:18" s="47" customFormat="1" ht="30.6" customHeight="1" x14ac:dyDescent="0.25">
      <c r="A30" s="32"/>
      <c r="B30" s="60" t="s">
        <v>82</v>
      </c>
      <c r="C30" s="61" t="s">
        <v>83</v>
      </c>
      <c r="D30" s="61" t="s">
        <v>30</v>
      </c>
      <c r="E30" s="61" t="s">
        <v>84</v>
      </c>
      <c r="F30" s="7"/>
      <c r="G30" s="7"/>
      <c r="H30" s="44" t="s">
        <v>63</v>
      </c>
      <c r="I30" s="17"/>
      <c r="J30" s="17"/>
      <c r="K30" s="7"/>
      <c r="L30" s="7"/>
      <c r="M30" s="7"/>
      <c r="N30" s="7"/>
      <c r="O30" s="16"/>
      <c r="P30" s="17"/>
      <c r="Q30" s="7"/>
      <c r="R30" s="46">
        <f t="shared" si="0"/>
        <v>0</v>
      </c>
    </row>
    <row r="31" spans="1:18" s="47" customFormat="1" ht="30.6" customHeight="1" x14ac:dyDescent="0.25">
      <c r="A31" s="32"/>
      <c r="B31" s="60" t="s">
        <v>85</v>
      </c>
      <c r="C31" s="61" t="s">
        <v>86</v>
      </c>
      <c r="D31" s="61" t="s">
        <v>30</v>
      </c>
      <c r="E31" s="61" t="s">
        <v>87</v>
      </c>
      <c r="F31" s="7"/>
      <c r="G31" s="7"/>
      <c r="H31" s="44" t="s">
        <v>88</v>
      </c>
      <c r="I31" s="17"/>
      <c r="J31" s="17"/>
      <c r="K31" s="7"/>
      <c r="L31" s="7"/>
      <c r="M31" s="7"/>
      <c r="N31" s="7"/>
      <c r="O31" s="16"/>
      <c r="P31" s="17"/>
      <c r="Q31" s="7"/>
      <c r="R31" s="46">
        <f t="shared" si="0"/>
        <v>0</v>
      </c>
    </row>
    <row r="32" spans="1:18" s="47" customFormat="1" ht="30.6" customHeight="1" x14ac:dyDescent="0.25">
      <c r="A32" s="32"/>
      <c r="B32" s="60" t="s">
        <v>89</v>
      </c>
      <c r="C32" s="61" t="s">
        <v>90</v>
      </c>
      <c r="D32" s="61" t="s">
        <v>30</v>
      </c>
      <c r="E32" s="61" t="s">
        <v>91</v>
      </c>
      <c r="F32" s="7"/>
      <c r="G32" s="7"/>
      <c r="H32" s="44" t="s">
        <v>92</v>
      </c>
      <c r="I32" s="17"/>
      <c r="J32" s="17"/>
      <c r="K32" s="7"/>
      <c r="L32" s="7"/>
      <c r="M32" s="7"/>
      <c r="N32" s="7"/>
      <c r="O32" s="16"/>
      <c r="P32" s="17"/>
      <c r="Q32" s="7"/>
      <c r="R32" s="46">
        <f t="shared" si="0"/>
        <v>0</v>
      </c>
    </row>
    <row r="33" spans="1:18" s="47" customFormat="1" ht="30.6" customHeight="1" x14ac:dyDescent="0.25">
      <c r="A33" s="32"/>
      <c r="B33" s="60" t="s">
        <v>93</v>
      </c>
      <c r="C33" s="61" t="s">
        <v>94</v>
      </c>
      <c r="D33" s="61" t="s">
        <v>30</v>
      </c>
      <c r="E33" s="61" t="s">
        <v>95</v>
      </c>
      <c r="F33" s="7"/>
      <c r="G33" s="7"/>
      <c r="H33" s="44" t="s">
        <v>96</v>
      </c>
      <c r="I33" s="17"/>
      <c r="J33" s="17"/>
      <c r="K33" s="7"/>
      <c r="L33" s="7"/>
      <c r="M33" s="7"/>
      <c r="N33" s="7"/>
      <c r="O33" s="16"/>
      <c r="P33" s="17"/>
      <c r="Q33" s="7"/>
      <c r="R33" s="46">
        <f t="shared" si="0"/>
        <v>0</v>
      </c>
    </row>
    <row r="34" spans="1:18" s="47" customFormat="1" ht="30.6" customHeight="1" x14ac:dyDescent="0.25">
      <c r="A34" s="32"/>
      <c r="B34" s="60" t="s">
        <v>97</v>
      </c>
      <c r="C34" s="61" t="s">
        <v>98</v>
      </c>
      <c r="D34" s="61" t="s">
        <v>30</v>
      </c>
      <c r="E34" s="61" t="s">
        <v>99</v>
      </c>
      <c r="F34" s="7"/>
      <c r="G34" s="7"/>
      <c r="H34" s="44">
        <v>1500</v>
      </c>
      <c r="I34" s="17"/>
      <c r="J34" s="17"/>
      <c r="K34" s="7"/>
      <c r="L34" s="7"/>
      <c r="M34" s="7"/>
      <c r="N34" s="7"/>
      <c r="O34" s="16"/>
      <c r="P34" s="17"/>
      <c r="Q34" s="7"/>
      <c r="R34" s="46">
        <f t="shared" si="0"/>
        <v>1500</v>
      </c>
    </row>
    <row r="35" spans="1:18" s="47" customFormat="1" ht="30.6" customHeight="1" x14ac:dyDescent="0.25">
      <c r="A35" s="32"/>
      <c r="B35" s="60" t="s">
        <v>100</v>
      </c>
      <c r="C35" s="61" t="s">
        <v>42</v>
      </c>
      <c r="D35" s="61" t="s">
        <v>30</v>
      </c>
      <c r="E35" s="61" t="s">
        <v>101</v>
      </c>
      <c r="F35" s="7"/>
      <c r="G35" s="7"/>
      <c r="H35" s="44">
        <v>3000</v>
      </c>
      <c r="I35" s="17"/>
      <c r="J35" s="17"/>
      <c r="K35" s="7"/>
      <c r="L35" s="7"/>
      <c r="M35" s="7"/>
      <c r="N35" s="7"/>
      <c r="O35" s="16"/>
      <c r="P35" s="17"/>
      <c r="Q35" s="7"/>
      <c r="R35" s="46">
        <f t="shared" si="0"/>
        <v>3000</v>
      </c>
    </row>
    <row r="36" spans="1:18" s="47" customFormat="1" x14ac:dyDescent="0.25">
      <c r="A36" s="32"/>
      <c r="B36" s="58" t="s">
        <v>102</v>
      </c>
      <c r="C36" s="45" t="s">
        <v>103</v>
      </c>
      <c r="D36" s="45" t="s">
        <v>30</v>
      </c>
      <c r="E36" s="45" t="s">
        <v>104</v>
      </c>
      <c r="F36" s="7"/>
      <c r="G36" s="7"/>
      <c r="H36" s="44">
        <v>1800</v>
      </c>
      <c r="I36" s="17"/>
      <c r="J36" s="17"/>
      <c r="K36" s="7"/>
      <c r="L36" s="7"/>
      <c r="M36" s="7"/>
      <c r="N36" s="7"/>
      <c r="O36" s="16"/>
      <c r="P36" s="17"/>
      <c r="Q36" s="7"/>
      <c r="R36" s="46">
        <f t="shared" si="0"/>
        <v>1800</v>
      </c>
    </row>
    <row r="37" spans="1:18" s="47" customFormat="1" x14ac:dyDescent="0.25">
      <c r="A37" s="32"/>
      <c r="B37" s="58" t="s">
        <v>105</v>
      </c>
      <c r="C37" s="12" t="s">
        <v>72</v>
      </c>
      <c r="D37" s="12" t="s">
        <v>30</v>
      </c>
      <c r="E37" s="12" t="s">
        <v>106</v>
      </c>
      <c r="F37" s="7"/>
      <c r="G37" s="7"/>
      <c r="H37" s="44">
        <v>850</v>
      </c>
      <c r="I37" s="17"/>
      <c r="J37" s="17"/>
      <c r="K37" s="7"/>
      <c r="L37" s="7"/>
      <c r="M37" s="7"/>
      <c r="N37" s="7"/>
      <c r="O37" s="16"/>
      <c r="P37" s="17"/>
      <c r="Q37" s="7"/>
      <c r="R37" s="46">
        <f t="shared" si="0"/>
        <v>850</v>
      </c>
    </row>
    <row r="38" spans="1:18" s="47" customFormat="1" x14ac:dyDescent="0.25">
      <c r="A38" s="32"/>
      <c r="B38" s="58" t="s">
        <v>107</v>
      </c>
      <c r="C38" s="12" t="s">
        <v>72</v>
      </c>
      <c r="D38" s="12" t="s">
        <v>30</v>
      </c>
      <c r="E38" s="12" t="s">
        <v>108</v>
      </c>
      <c r="F38" s="7"/>
      <c r="G38" s="7"/>
      <c r="H38" s="44">
        <f>1000+1000</f>
        <v>2000</v>
      </c>
      <c r="I38" s="17"/>
      <c r="J38" s="17"/>
      <c r="K38" s="7"/>
      <c r="L38" s="7"/>
      <c r="M38" s="7"/>
      <c r="N38" s="7"/>
      <c r="O38" s="16"/>
      <c r="P38" s="17"/>
      <c r="Q38" s="7"/>
      <c r="R38" s="46">
        <f t="shared" si="0"/>
        <v>2000</v>
      </c>
    </row>
    <row r="39" spans="1:18" s="47" customFormat="1" x14ac:dyDescent="0.25">
      <c r="A39" s="32"/>
      <c r="B39" s="58" t="s">
        <v>109</v>
      </c>
      <c r="C39" s="12" t="s">
        <v>94</v>
      </c>
      <c r="D39" s="12" t="s">
        <v>30</v>
      </c>
      <c r="E39" s="12" t="s">
        <v>110</v>
      </c>
      <c r="F39" s="7"/>
      <c r="G39" s="7"/>
      <c r="H39" s="44">
        <v>5300</v>
      </c>
      <c r="I39" s="17"/>
      <c r="J39" s="17"/>
      <c r="K39" s="7"/>
      <c r="L39" s="7"/>
      <c r="M39" s="7"/>
      <c r="N39" s="7"/>
      <c r="O39" s="16"/>
      <c r="P39" s="17"/>
      <c r="Q39" s="7"/>
      <c r="R39" s="46">
        <f t="shared" si="0"/>
        <v>5300</v>
      </c>
    </row>
    <row r="40" spans="1:18" s="47" customFormat="1" ht="30" x14ac:dyDescent="0.25">
      <c r="A40" s="32"/>
      <c r="B40" s="58" t="s">
        <v>111</v>
      </c>
      <c r="C40" s="12" t="s">
        <v>112</v>
      </c>
      <c r="D40" s="12" t="s">
        <v>30</v>
      </c>
      <c r="E40" s="12" t="s">
        <v>113</v>
      </c>
      <c r="F40" s="7"/>
      <c r="G40" s="7"/>
      <c r="H40" s="44">
        <f>6000+2500</f>
        <v>8500</v>
      </c>
      <c r="I40" s="17"/>
      <c r="J40" s="17"/>
      <c r="K40" s="7"/>
      <c r="L40" s="7"/>
      <c r="M40" s="7"/>
      <c r="N40" s="7"/>
      <c r="O40" s="16"/>
      <c r="P40" s="17"/>
      <c r="Q40" s="7"/>
      <c r="R40" s="46">
        <f t="shared" si="0"/>
        <v>8500</v>
      </c>
    </row>
    <row r="41" spans="1:18" s="47" customFormat="1" x14ac:dyDescent="0.25">
      <c r="A41" s="32"/>
      <c r="B41" s="58" t="s">
        <v>114</v>
      </c>
      <c r="C41" s="12" t="s">
        <v>115</v>
      </c>
      <c r="D41" s="12" t="s">
        <v>30</v>
      </c>
      <c r="E41" s="12" t="s">
        <v>116</v>
      </c>
      <c r="F41" s="7"/>
      <c r="G41" s="7"/>
      <c r="H41" s="44">
        <v>1000</v>
      </c>
      <c r="I41" s="17"/>
      <c r="J41" s="17"/>
      <c r="K41" s="7"/>
      <c r="L41" s="7"/>
      <c r="M41" s="7"/>
      <c r="N41" s="7"/>
      <c r="O41" s="16"/>
      <c r="P41" s="17"/>
      <c r="Q41" s="7"/>
      <c r="R41" s="46">
        <f t="shared" si="0"/>
        <v>1000</v>
      </c>
    </row>
    <row r="42" spans="1:18" s="47" customFormat="1" x14ac:dyDescent="0.25">
      <c r="A42" s="32"/>
      <c r="B42" s="58" t="s">
        <v>117</v>
      </c>
      <c r="C42" s="12" t="s">
        <v>65</v>
      </c>
      <c r="D42" s="12" t="s">
        <v>30</v>
      </c>
      <c r="E42" s="12" t="s">
        <v>118</v>
      </c>
      <c r="F42" s="7"/>
      <c r="G42" s="7"/>
      <c r="H42" s="44">
        <f>909+2000</f>
        <v>2909</v>
      </c>
      <c r="I42" s="17"/>
      <c r="J42" s="17"/>
      <c r="K42" s="7"/>
      <c r="L42" s="7"/>
      <c r="M42" s="7"/>
      <c r="N42" s="7"/>
      <c r="O42" s="16"/>
      <c r="P42" s="17"/>
      <c r="Q42" s="7"/>
      <c r="R42" s="46">
        <f t="shared" si="0"/>
        <v>2909</v>
      </c>
    </row>
    <row r="43" spans="1:18" s="47" customFormat="1" x14ac:dyDescent="0.25">
      <c r="A43" s="32"/>
      <c r="B43" s="58" t="s">
        <v>119</v>
      </c>
      <c r="C43" s="12" t="s">
        <v>65</v>
      </c>
      <c r="D43" s="12" t="s">
        <v>30</v>
      </c>
      <c r="E43" s="12" t="s">
        <v>120</v>
      </c>
      <c r="F43" s="7"/>
      <c r="G43" s="7"/>
      <c r="H43" s="44">
        <v>26800</v>
      </c>
      <c r="I43" s="17"/>
      <c r="J43" s="17"/>
      <c r="K43" s="7"/>
      <c r="L43" s="7"/>
      <c r="M43" s="7"/>
      <c r="N43" s="7"/>
      <c r="O43" s="16"/>
      <c r="P43" s="17"/>
      <c r="Q43" s="7"/>
      <c r="R43" s="46">
        <f t="shared" si="0"/>
        <v>26800</v>
      </c>
    </row>
    <row r="44" spans="1:18" s="67" customFormat="1" ht="45" x14ac:dyDescent="0.25">
      <c r="A44" s="32"/>
      <c r="B44" s="62" t="s">
        <v>121</v>
      </c>
      <c r="C44" s="63" t="s">
        <v>122</v>
      </c>
      <c r="D44" s="64" t="s">
        <v>123</v>
      </c>
      <c r="E44" s="63" t="s">
        <v>124</v>
      </c>
      <c r="F44" s="41"/>
      <c r="G44" s="41"/>
      <c r="H44" s="65">
        <v>16513.25</v>
      </c>
      <c r="I44" s="43"/>
      <c r="J44" s="43"/>
      <c r="K44" s="41"/>
      <c r="L44" s="41"/>
      <c r="M44" s="41"/>
      <c r="N44" s="41"/>
      <c r="O44" s="42"/>
      <c r="P44" s="43"/>
      <c r="Q44" s="41"/>
      <c r="R44" s="66">
        <f>SUM(F44:Q44)</f>
        <v>16513.25</v>
      </c>
    </row>
    <row r="45" spans="1:18" s="47" customFormat="1" x14ac:dyDescent="0.25">
      <c r="A45" s="33"/>
      <c r="B45" s="58" t="s">
        <v>125</v>
      </c>
      <c r="C45" s="12" t="s">
        <v>112</v>
      </c>
      <c r="D45" s="12" t="s">
        <v>30</v>
      </c>
      <c r="E45" s="12" t="s">
        <v>126</v>
      </c>
      <c r="F45" s="7"/>
      <c r="G45" s="7"/>
      <c r="H45" s="44">
        <v>1000</v>
      </c>
      <c r="I45" s="17"/>
      <c r="J45" s="17"/>
      <c r="K45" s="7"/>
      <c r="L45" s="7"/>
      <c r="M45" s="7"/>
      <c r="N45" s="7"/>
      <c r="O45" s="16"/>
      <c r="P45" s="17"/>
      <c r="Q45" s="7"/>
      <c r="R45" s="46">
        <f t="shared" si="0"/>
        <v>1000</v>
      </c>
    </row>
    <row r="46" spans="1:18" s="47" customFormat="1" x14ac:dyDescent="0.25">
      <c r="A46" s="68"/>
      <c r="B46" s="69" t="s">
        <v>127</v>
      </c>
      <c r="C46" s="69" t="s">
        <v>128</v>
      </c>
      <c r="D46" s="12" t="s">
        <v>30</v>
      </c>
      <c r="E46" s="12"/>
      <c r="F46" s="70">
        <v>814.35</v>
      </c>
      <c r="G46" s="7"/>
      <c r="H46" s="44"/>
      <c r="I46" s="17"/>
      <c r="J46" s="17"/>
      <c r="K46" s="7"/>
      <c r="L46" s="7"/>
      <c r="M46" s="7"/>
      <c r="N46" s="7"/>
      <c r="O46" s="16"/>
      <c r="P46" s="17"/>
      <c r="Q46" s="7"/>
      <c r="R46" s="46">
        <f t="shared" si="0"/>
        <v>814.35</v>
      </c>
    </row>
    <row r="47" spans="1:18" s="47" customFormat="1" x14ac:dyDescent="0.25">
      <c r="A47" s="68"/>
      <c r="B47" s="69" t="s">
        <v>129</v>
      </c>
      <c r="C47" s="69" t="s">
        <v>130</v>
      </c>
      <c r="D47" s="12" t="s">
        <v>30</v>
      </c>
      <c r="E47" s="12"/>
      <c r="F47" s="70">
        <v>6994.45</v>
      </c>
      <c r="G47" s="7"/>
      <c r="H47" s="44"/>
      <c r="I47" s="17"/>
      <c r="J47" s="17"/>
      <c r="K47" s="7"/>
      <c r="L47" s="7"/>
      <c r="M47" s="7"/>
      <c r="N47" s="7"/>
      <c r="O47" s="16"/>
      <c r="P47" s="17"/>
      <c r="Q47" s="7"/>
      <c r="R47" s="46">
        <f t="shared" si="0"/>
        <v>6994.45</v>
      </c>
    </row>
    <row r="48" spans="1:18" s="47" customFormat="1" x14ac:dyDescent="0.25">
      <c r="A48" s="68"/>
      <c r="B48" s="69" t="s">
        <v>131</v>
      </c>
      <c r="C48" s="69" t="s">
        <v>132</v>
      </c>
      <c r="D48" s="12" t="s">
        <v>30</v>
      </c>
      <c r="E48" s="12"/>
      <c r="F48" s="70">
        <v>4513.99</v>
      </c>
      <c r="G48" s="7"/>
      <c r="H48" s="44"/>
      <c r="I48" s="17"/>
      <c r="J48" s="17"/>
      <c r="K48" s="7"/>
      <c r="L48" s="7"/>
      <c r="M48" s="7"/>
      <c r="N48" s="7"/>
      <c r="O48" s="16"/>
      <c r="P48" s="17"/>
      <c r="Q48" s="7"/>
      <c r="R48" s="46">
        <f t="shared" si="0"/>
        <v>4513.99</v>
      </c>
    </row>
    <row r="49" spans="1:18" s="47" customFormat="1" x14ac:dyDescent="0.25">
      <c r="A49" s="68"/>
      <c r="B49" s="69" t="s">
        <v>133</v>
      </c>
      <c r="C49" s="69" t="s">
        <v>134</v>
      </c>
      <c r="D49" s="12" t="s">
        <v>30</v>
      </c>
      <c r="E49" s="12"/>
      <c r="F49" s="70">
        <v>2945.1</v>
      </c>
      <c r="G49" s="7"/>
      <c r="H49" s="44"/>
      <c r="I49" s="17"/>
      <c r="J49" s="17"/>
      <c r="K49" s="7"/>
      <c r="L49" s="7"/>
      <c r="M49" s="7"/>
      <c r="N49" s="7"/>
      <c r="O49" s="16"/>
      <c r="P49" s="17"/>
      <c r="Q49" s="7"/>
      <c r="R49" s="46">
        <f t="shared" si="0"/>
        <v>2945.1</v>
      </c>
    </row>
    <row r="50" spans="1:18" s="47" customFormat="1" x14ac:dyDescent="0.25">
      <c r="A50" s="68"/>
      <c r="B50" s="69" t="s">
        <v>127</v>
      </c>
      <c r="C50" s="69" t="s">
        <v>128</v>
      </c>
      <c r="D50" s="12" t="s">
        <v>30</v>
      </c>
      <c r="E50" s="12"/>
      <c r="F50" s="70">
        <v>2748.68</v>
      </c>
      <c r="G50" s="7"/>
      <c r="H50" s="44"/>
      <c r="I50" s="17"/>
      <c r="J50" s="17"/>
      <c r="K50" s="7"/>
      <c r="L50" s="7"/>
      <c r="M50" s="7"/>
      <c r="N50" s="7"/>
      <c r="O50" s="16"/>
      <c r="P50" s="17"/>
      <c r="Q50" s="7"/>
      <c r="R50" s="46">
        <f t="shared" si="0"/>
        <v>2748.68</v>
      </c>
    </row>
    <row r="51" spans="1:18" s="47" customFormat="1" x14ac:dyDescent="0.25">
      <c r="A51" s="68"/>
      <c r="B51" s="69" t="s">
        <v>135</v>
      </c>
      <c r="C51" s="69" t="s">
        <v>136</v>
      </c>
      <c r="D51" s="12" t="s">
        <v>30</v>
      </c>
      <c r="E51" s="12"/>
      <c r="F51" s="70">
        <v>321.58</v>
      </c>
      <c r="G51" s="7"/>
      <c r="H51" s="44"/>
      <c r="I51" s="17"/>
      <c r="J51" s="17"/>
      <c r="K51" s="7"/>
      <c r="L51" s="7"/>
      <c r="M51" s="7"/>
      <c r="N51" s="7"/>
      <c r="O51" s="16"/>
      <c r="P51" s="17"/>
      <c r="Q51" s="7"/>
      <c r="R51" s="46">
        <f t="shared" si="0"/>
        <v>321.58</v>
      </c>
    </row>
    <row r="52" spans="1:18" s="47" customFormat="1" x14ac:dyDescent="0.25">
      <c r="A52" s="68"/>
      <c r="B52" s="69" t="s">
        <v>137</v>
      </c>
      <c r="C52" s="69" t="s">
        <v>42</v>
      </c>
      <c r="D52" s="12" t="s">
        <v>30</v>
      </c>
      <c r="E52" s="12"/>
      <c r="F52" s="70">
        <v>253.6</v>
      </c>
      <c r="G52" s="7"/>
      <c r="H52" s="44"/>
      <c r="I52" s="17"/>
      <c r="J52" s="17"/>
      <c r="K52" s="7"/>
      <c r="L52" s="7"/>
      <c r="M52" s="7"/>
      <c r="N52" s="7"/>
      <c r="O52" s="16"/>
      <c r="P52" s="17"/>
      <c r="Q52" s="7"/>
      <c r="R52" s="46">
        <f t="shared" si="0"/>
        <v>253.6</v>
      </c>
    </row>
    <row r="53" spans="1:18" s="47" customFormat="1" x14ac:dyDescent="0.25">
      <c r="A53" s="68"/>
      <c r="B53" s="69" t="s">
        <v>137</v>
      </c>
      <c r="C53" s="69" t="s">
        <v>42</v>
      </c>
      <c r="D53" s="12" t="s">
        <v>30</v>
      </c>
      <c r="E53" s="12"/>
      <c r="F53" s="70">
        <v>18.510000000000002</v>
      </c>
      <c r="G53" s="7"/>
      <c r="H53" s="44"/>
      <c r="I53" s="17"/>
      <c r="J53" s="17"/>
      <c r="K53" s="7"/>
      <c r="L53" s="7"/>
      <c r="M53" s="7"/>
      <c r="N53" s="7"/>
      <c r="O53" s="16"/>
      <c r="P53" s="17"/>
      <c r="Q53" s="7"/>
      <c r="R53" s="46">
        <f t="shared" si="0"/>
        <v>18.510000000000002</v>
      </c>
    </row>
    <row r="54" spans="1:18" s="47" customFormat="1" x14ac:dyDescent="0.25">
      <c r="A54" s="68"/>
      <c r="B54" s="69" t="s">
        <v>138</v>
      </c>
      <c r="C54" s="69" t="s">
        <v>139</v>
      </c>
      <c r="D54" s="12" t="s">
        <v>30</v>
      </c>
      <c r="E54" s="12"/>
      <c r="F54" s="70">
        <v>604.24</v>
      </c>
      <c r="G54" s="7"/>
      <c r="H54" s="44"/>
      <c r="I54" s="17"/>
      <c r="J54" s="17"/>
      <c r="K54" s="7"/>
      <c r="L54" s="7"/>
      <c r="M54" s="7"/>
      <c r="N54" s="7"/>
      <c r="O54" s="16"/>
      <c r="P54" s="17"/>
      <c r="Q54" s="7"/>
      <c r="R54" s="46">
        <f t="shared" si="0"/>
        <v>604.24</v>
      </c>
    </row>
    <row r="55" spans="1:18" x14ac:dyDescent="0.25">
      <c r="A55" s="25"/>
      <c r="B55" s="21" t="s">
        <v>137</v>
      </c>
      <c r="C55" s="21" t="s">
        <v>42</v>
      </c>
      <c r="D55" s="11" t="s">
        <v>30</v>
      </c>
      <c r="E55" s="11"/>
      <c r="F55" s="22">
        <v>143.38</v>
      </c>
      <c r="G55" s="24"/>
      <c r="H55" s="18"/>
      <c r="I55" s="5"/>
      <c r="J55" s="5"/>
      <c r="K55" s="7"/>
      <c r="L55" s="7"/>
      <c r="M55" s="7"/>
      <c r="N55" s="7"/>
      <c r="O55" s="16"/>
      <c r="P55" s="17"/>
      <c r="Q55" s="7"/>
      <c r="R55" s="46">
        <f t="shared" si="0"/>
        <v>143.38</v>
      </c>
    </row>
    <row r="56" spans="1:18" x14ac:dyDescent="0.25">
      <c r="A56" s="25"/>
      <c r="B56" s="21" t="s">
        <v>140</v>
      </c>
      <c r="C56" s="21" t="s">
        <v>141</v>
      </c>
      <c r="D56" s="11" t="s">
        <v>30</v>
      </c>
      <c r="E56" s="11"/>
      <c r="F56" s="22">
        <v>46.27</v>
      </c>
      <c r="G56" s="24"/>
      <c r="H56" s="18"/>
      <c r="I56" s="5"/>
      <c r="J56" s="5"/>
      <c r="K56" s="7"/>
      <c r="L56" s="7"/>
      <c r="M56" s="7"/>
      <c r="N56" s="7"/>
      <c r="O56" s="16"/>
      <c r="P56" s="17"/>
      <c r="Q56" s="7"/>
      <c r="R56" s="46">
        <f t="shared" si="0"/>
        <v>46.27</v>
      </c>
    </row>
    <row r="57" spans="1:18" x14ac:dyDescent="0.25">
      <c r="A57" s="25"/>
      <c r="B57" s="21" t="s">
        <v>140</v>
      </c>
      <c r="C57" s="21" t="s">
        <v>141</v>
      </c>
      <c r="D57" s="11" t="s">
        <v>30</v>
      </c>
      <c r="E57" s="11"/>
      <c r="F57" s="22">
        <v>98.44</v>
      </c>
      <c r="G57" s="24"/>
      <c r="H57" s="18"/>
      <c r="I57" s="5"/>
      <c r="J57" s="5"/>
      <c r="K57" s="7"/>
      <c r="L57" s="7"/>
      <c r="M57" s="7"/>
      <c r="N57" s="7"/>
      <c r="O57" s="16"/>
      <c r="P57" s="17"/>
      <c r="Q57" s="7"/>
      <c r="R57" s="46">
        <f t="shared" si="0"/>
        <v>98.44</v>
      </c>
    </row>
    <row r="58" spans="1:18" x14ac:dyDescent="0.25">
      <c r="A58" s="25"/>
      <c r="B58" s="21" t="s">
        <v>127</v>
      </c>
      <c r="C58" s="21" t="s">
        <v>128</v>
      </c>
      <c r="D58" s="11" t="s">
        <v>30</v>
      </c>
      <c r="E58" s="11"/>
      <c r="F58" s="22">
        <v>805.32</v>
      </c>
      <c r="G58" s="24"/>
      <c r="H58" s="18"/>
      <c r="I58" s="5"/>
      <c r="J58" s="5"/>
      <c r="K58" s="7"/>
      <c r="L58" s="7"/>
      <c r="M58" s="7"/>
      <c r="N58" s="7"/>
      <c r="O58" s="16"/>
      <c r="P58" s="17"/>
      <c r="Q58" s="7"/>
      <c r="R58" s="46">
        <f t="shared" si="0"/>
        <v>805.32</v>
      </c>
    </row>
    <row r="59" spans="1:18" x14ac:dyDescent="0.25">
      <c r="A59" s="25"/>
      <c r="B59" s="21" t="s">
        <v>127</v>
      </c>
      <c r="C59" s="21" t="s">
        <v>128</v>
      </c>
      <c r="D59" s="11" t="s">
        <v>30</v>
      </c>
      <c r="E59" s="11"/>
      <c r="F59" s="22">
        <v>805.32</v>
      </c>
      <c r="G59" s="24"/>
      <c r="H59" s="18"/>
      <c r="I59" s="5"/>
      <c r="J59" s="5"/>
      <c r="K59" s="7"/>
      <c r="L59" s="7"/>
      <c r="M59" s="7"/>
      <c r="N59" s="7"/>
      <c r="O59" s="16"/>
      <c r="P59" s="17"/>
      <c r="Q59" s="7"/>
      <c r="R59" s="46">
        <f t="shared" si="0"/>
        <v>805.32</v>
      </c>
    </row>
    <row r="60" spans="1:18" x14ac:dyDescent="0.25">
      <c r="A60" s="25"/>
      <c r="B60" s="21" t="s">
        <v>133</v>
      </c>
      <c r="C60" s="21" t="s">
        <v>134</v>
      </c>
      <c r="D60" s="11" t="s">
        <v>30</v>
      </c>
      <c r="E60" s="11"/>
      <c r="F60" s="22">
        <v>2414.17</v>
      </c>
      <c r="G60" s="24"/>
      <c r="H60" s="18"/>
      <c r="I60" s="5"/>
      <c r="J60" s="5"/>
      <c r="K60" s="7"/>
      <c r="L60" s="7"/>
      <c r="M60" s="7"/>
      <c r="N60" s="7"/>
      <c r="O60" s="16"/>
      <c r="P60" s="17"/>
      <c r="Q60" s="7"/>
      <c r="R60" s="46">
        <f t="shared" si="0"/>
        <v>2414.17</v>
      </c>
    </row>
    <row r="61" spans="1:18" x14ac:dyDescent="0.25">
      <c r="A61" s="25"/>
      <c r="B61" s="21" t="s">
        <v>133</v>
      </c>
      <c r="C61" s="21" t="s">
        <v>134</v>
      </c>
      <c r="D61" s="11" t="s">
        <v>30</v>
      </c>
      <c r="E61" s="11"/>
      <c r="F61" s="22">
        <v>1240.22</v>
      </c>
      <c r="G61" s="24"/>
      <c r="H61" s="18"/>
      <c r="I61" s="5"/>
      <c r="J61" s="5"/>
      <c r="K61" s="7"/>
      <c r="L61" s="7"/>
      <c r="M61" s="7"/>
      <c r="N61" s="7"/>
      <c r="O61" s="16"/>
      <c r="P61" s="17"/>
      <c r="Q61" s="7"/>
      <c r="R61" s="46">
        <f t="shared" si="0"/>
        <v>1240.22</v>
      </c>
    </row>
    <row r="62" spans="1:18" x14ac:dyDescent="0.25">
      <c r="A62" s="25"/>
      <c r="B62" s="21" t="s">
        <v>129</v>
      </c>
      <c r="C62" s="21" t="s">
        <v>130</v>
      </c>
      <c r="D62" s="11" t="s">
        <v>30</v>
      </c>
      <c r="E62" s="11"/>
      <c r="F62" s="22">
        <v>87.38</v>
      </c>
      <c r="G62" s="24"/>
      <c r="H62" s="18"/>
      <c r="I62" s="5"/>
      <c r="J62" s="5"/>
      <c r="K62" s="7"/>
      <c r="L62" s="7"/>
      <c r="M62" s="7"/>
      <c r="N62" s="7"/>
      <c r="O62" s="16"/>
      <c r="P62" s="17"/>
      <c r="Q62" s="7"/>
      <c r="R62" s="46">
        <f t="shared" si="0"/>
        <v>87.38</v>
      </c>
    </row>
    <row r="63" spans="1:18" x14ac:dyDescent="0.25">
      <c r="A63" s="25"/>
      <c r="B63" s="21" t="s">
        <v>133</v>
      </c>
      <c r="C63" s="21" t="s">
        <v>134</v>
      </c>
      <c r="D63" s="11" t="s">
        <v>30</v>
      </c>
      <c r="E63" s="11"/>
      <c r="F63" s="22">
        <v>606.42999999999995</v>
      </c>
      <c r="G63" s="24"/>
      <c r="H63" s="18"/>
      <c r="I63" s="5"/>
      <c r="J63" s="5"/>
      <c r="K63" s="7"/>
      <c r="L63" s="7"/>
      <c r="M63" s="7"/>
      <c r="N63" s="7"/>
      <c r="O63" s="16"/>
      <c r="P63" s="17"/>
      <c r="Q63" s="7"/>
      <c r="R63" s="46">
        <f t="shared" si="0"/>
        <v>606.42999999999995</v>
      </c>
    </row>
    <row r="64" spans="1:18" x14ac:dyDescent="0.25">
      <c r="A64" s="25"/>
      <c r="B64" s="21" t="s">
        <v>133</v>
      </c>
      <c r="C64" s="21" t="s">
        <v>134</v>
      </c>
      <c r="D64" s="11" t="s">
        <v>30</v>
      </c>
      <c r="E64" s="11"/>
      <c r="F64" s="22">
        <v>606.42999999999995</v>
      </c>
      <c r="G64" s="24"/>
      <c r="H64" s="18"/>
      <c r="I64" s="5"/>
      <c r="J64" s="5"/>
      <c r="K64" s="7"/>
      <c r="L64" s="7"/>
      <c r="M64" s="7"/>
      <c r="N64" s="7"/>
      <c r="O64" s="16"/>
      <c r="P64" s="17"/>
      <c r="Q64" s="7"/>
      <c r="R64" s="46">
        <f t="shared" si="0"/>
        <v>606.42999999999995</v>
      </c>
    </row>
    <row r="65" spans="1:18" x14ac:dyDescent="0.25">
      <c r="A65" s="25"/>
      <c r="B65" s="20"/>
      <c r="C65" s="11"/>
      <c r="D65" s="11"/>
      <c r="E65" s="11"/>
      <c r="F65" s="24"/>
      <c r="G65" s="24"/>
      <c r="H65" s="18"/>
      <c r="I65" s="5"/>
      <c r="J65" s="5"/>
      <c r="K65" s="7"/>
      <c r="L65" s="7"/>
      <c r="M65" s="7"/>
      <c r="N65" s="7"/>
      <c r="O65" s="16"/>
      <c r="P65" s="17"/>
      <c r="Q65" s="7"/>
      <c r="R65" s="46"/>
    </row>
    <row r="66" spans="1:18" x14ac:dyDescent="0.25">
      <c r="A66" s="25"/>
      <c r="B66" s="20"/>
      <c r="C66" s="11"/>
      <c r="D66" s="11"/>
      <c r="E66" s="11"/>
      <c r="F66" s="24"/>
      <c r="G66" s="24"/>
      <c r="H66" s="18"/>
      <c r="I66" s="5"/>
      <c r="J66" s="5"/>
      <c r="K66" s="7"/>
      <c r="L66" s="7"/>
      <c r="M66" s="7"/>
      <c r="N66" s="7"/>
      <c r="O66" s="16"/>
      <c r="P66" s="17"/>
      <c r="Q66" s="7"/>
      <c r="R66" s="46"/>
    </row>
    <row r="67" spans="1:18" x14ac:dyDescent="0.25">
      <c r="A67" s="25"/>
      <c r="B67" s="20"/>
      <c r="C67" s="11"/>
      <c r="D67" s="11"/>
      <c r="E67" s="11"/>
      <c r="F67" s="24"/>
      <c r="G67" s="24"/>
      <c r="H67" s="18"/>
      <c r="I67" s="5"/>
      <c r="J67" s="5"/>
      <c r="K67" s="7"/>
      <c r="L67" s="7"/>
      <c r="M67" s="7"/>
      <c r="N67" s="7"/>
      <c r="O67" s="16"/>
      <c r="P67" s="17"/>
      <c r="Q67" s="7"/>
      <c r="R67" s="5"/>
    </row>
    <row r="68" spans="1:18" x14ac:dyDescent="0.25">
      <c r="A68" s="25"/>
      <c r="B68" s="20"/>
      <c r="C68" s="11"/>
      <c r="D68" s="11"/>
      <c r="E68" s="11"/>
      <c r="F68" s="24"/>
      <c r="G68" s="24"/>
      <c r="H68" s="18"/>
      <c r="I68" s="5"/>
      <c r="J68" s="5"/>
      <c r="K68" s="7"/>
      <c r="L68" s="7"/>
      <c r="M68" s="7"/>
      <c r="N68" s="7"/>
      <c r="O68" s="16"/>
      <c r="P68" s="17"/>
      <c r="Q68" s="7"/>
      <c r="R68" s="5"/>
    </row>
    <row r="69" spans="1:18" x14ac:dyDescent="0.25">
      <c r="A69" s="25"/>
      <c r="B69" s="20"/>
      <c r="C69" s="11"/>
      <c r="D69" s="11"/>
      <c r="E69" s="11"/>
      <c r="F69" s="24"/>
      <c r="G69" s="24"/>
      <c r="H69" s="18"/>
      <c r="I69" s="5"/>
      <c r="J69" s="5"/>
      <c r="K69" s="7"/>
      <c r="L69" s="7"/>
      <c r="M69" s="7"/>
      <c r="N69" s="7"/>
      <c r="O69" s="16"/>
      <c r="P69" s="17"/>
      <c r="Q69" s="7"/>
      <c r="R69" s="5"/>
    </row>
    <row r="70" spans="1:18" x14ac:dyDescent="0.25">
      <c r="A70" s="25"/>
      <c r="B70" s="20"/>
      <c r="C70" s="11"/>
      <c r="D70" s="11"/>
      <c r="E70" s="11"/>
      <c r="F70" s="24"/>
      <c r="G70" s="24"/>
      <c r="H70" s="18"/>
      <c r="I70" s="5"/>
      <c r="J70" s="5"/>
      <c r="K70" s="7"/>
      <c r="L70" s="7"/>
      <c r="M70" s="7"/>
      <c r="N70" s="7"/>
      <c r="O70" s="16"/>
      <c r="P70" s="17"/>
      <c r="Q70" s="7"/>
      <c r="R70" s="5"/>
    </row>
    <row r="71" spans="1:18" ht="40.5" customHeight="1" x14ac:dyDescent="0.25">
      <c r="A71" s="31" t="s">
        <v>26</v>
      </c>
      <c r="B71" s="34" t="s">
        <v>142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</row>
    <row r="72" spans="1:18" s="3" customFormat="1" ht="40.15" customHeight="1" x14ac:dyDescent="0.25">
      <c r="A72" s="32"/>
      <c r="B72" s="35" t="s">
        <v>23</v>
      </c>
      <c r="C72" s="35"/>
      <c r="D72" s="35"/>
      <c r="E72" s="35"/>
      <c r="F72" s="19" t="s">
        <v>143</v>
      </c>
      <c r="G72" s="24"/>
      <c r="H72" s="23"/>
      <c r="I72" s="23"/>
      <c r="J72" s="23"/>
      <c r="K72" s="8"/>
      <c r="L72" s="8"/>
      <c r="M72" s="8"/>
      <c r="N72" s="23"/>
      <c r="O72" s="23"/>
      <c r="P72" s="23"/>
      <c r="Q72" s="23"/>
      <c r="R72" s="6"/>
    </row>
    <row r="73" spans="1:18" s="3" customFormat="1" ht="40.15" customHeight="1" x14ac:dyDescent="0.25">
      <c r="A73" s="32"/>
      <c r="B73" s="35" t="s">
        <v>24</v>
      </c>
      <c r="C73" s="35"/>
      <c r="D73" s="35"/>
      <c r="E73" s="35"/>
      <c r="F73" s="23">
        <v>2</v>
      </c>
      <c r="G73" s="24"/>
      <c r="H73" s="23"/>
      <c r="I73" s="23"/>
      <c r="J73" s="23"/>
      <c r="K73" s="8"/>
      <c r="L73" s="8"/>
      <c r="M73" s="8"/>
      <c r="N73" s="23"/>
      <c r="O73" s="23"/>
      <c r="P73" s="23"/>
      <c r="Q73" s="23"/>
      <c r="R73" s="6"/>
    </row>
    <row r="74" spans="1:18" s="3" customFormat="1" ht="40.15" customHeight="1" x14ac:dyDescent="0.25">
      <c r="A74" s="33"/>
      <c r="B74" s="35" t="s">
        <v>25</v>
      </c>
      <c r="C74" s="35"/>
      <c r="D74" s="35"/>
      <c r="E74" s="35"/>
      <c r="F74" s="9">
        <v>1</v>
      </c>
      <c r="G74" s="24"/>
      <c r="H74" s="9"/>
      <c r="I74" s="23"/>
      <c r="J74" s="23"/>
      <c r="K74" s="10"/>
      <c r="L74" s="10"/>
      <c r="M74" s="8"/>
      <c r="N74" s="23"/>
      <c r="O74" s="23"/>
      <c r="P74" s="23"/>
      <c r="Q74" s="9"/>
      <c r="R74" s="6"/>
    </row>
    <row r="75" spans="1:18" ht="15.75" x14ac:dyDescent="0.25">
      <c r="B75" s="26" t="s">
        <v>144</v>
      </c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</row>
  </sheetData>
  <autoFilter ref="B1:B75" xr:uid="{A24DDD27-BA11-4C26-8A1C-EF7C5F688D12}"/>
  <mergeCells count="28">
    <mergeCell ref="B75:R75"/>
    <mergeCell ref="A13:A45"/>
    <mergeCell ref="B13:R13"/>
    <mergeCell ref="A71:A74"/>
    <mergeCell ref="B71:R71"/>
    <mergeCell ref="B72:E72"/>
    <mergeCell ref="B73:E73"/>
    <mergeCell ref="B74:E74"/>
    <mergeCell ref="R2:R3"/>
    <mergeCell ref="A4:A12"/>
    <mergeCell ref="B4:R4"/>
    <mergeCell ref="B9:R9"/>
    <mergeCell ref="B10:E10"/>
    <mergeCell ref="B11:E11"/>
    <mergeCell ref="B12:E12"/>
    <mergeCell ref="G2:G3"/>
    <mergeCell ref="H2:J2"/>
    <mergeCell ref="K2:M2"/>
    <mergeCell ref="N2:N3"/>
    <mergeCell ref="O2:P2"/>
    <mergeCell ref="Q2:Q3"/>
    <mergeCell ref="A1:R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8" scale="23" fitToHeight="0" orientation="landscape" r:id="rId1"/>
  <headerFooter>
    <oddFooter>&amp;L&amp;1#&amp;"Calibri"&amp;10&amp;K000000Essity Internal&amp;R&amp;1#&amp;"Calibri"&amp;10&amp;K000000Essity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C28CCEE107E3488E2686669CFD0A05" ma:contentTypeVersion="16" ma:contentTypeDescription="Creare un nuovo documento." ma:contentTypeScope="" ma:versionID="0485b6da7df05c52b610f981f8eefa9f">
  <xsd:schema xmlns:xsd="http://www.w3.org/2001/XMLSchema" xmlns:xs="http://www.w3.org/2001/XMLSchema" xmlns:p="http://schemas.microsoft.com/office/2006/metadata/properties" xmlns:ns2="dc6ffee2-e55d-4009-a95d-aa81f14b6c75" xmlns:ns3="9e9589c5-732b-45d0-92df-8a5ec0569da4" xmlns:ns4="88934eb4-1f9b-4194-bde3-94e070408cf3" targetNamespace="http://schemas.microsoft.com/office/2006/metadata/properties" ma:root="true" ma:fieldsID="8d7fdd9eed6e9253274cbc14d1ae3ad6" ns2:_="" ns3:_="" ns4:_="">
    <xsd:import namespace="dc6ffee2-e55d-4009-a95d-aa81f14b6c75"/>
    <xsd:import namespace="9e9589c5-732b-45d0-92df-8a5ec0569da4"/>
    <xsd:import namespace="88934eb4-1f9b-4194-bde3-94e070408cf3"/>
    <xsd:element name="properties">
      <xsd:complexType>
        <xsd:sequence>
          <xsd:element name="documentManagement">
            <xsd:complexType>
              <xsd:all>
                <xsd:element ref="ns2:HideFromDelv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ffee2-e55d-4009-a95d-aa81f14b6c75" elementFormDefault="qualified">
    <xsd:import namespace="http://schemas.microsoft.com/office/2006/documentManagement/types"/>
    <xsd:import namespace="http://schemas.microsoft.com/office/infopath/2007/PartnerControls"/>
    <xsd:element name="HideFromDelve" ma:index="8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589c5-732b-45d0-92df-8a5ec0569d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082e87e1-ab12-4a6e-aa89-33ae313578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34eb4-1f9b-4194-bde3-94e070408cf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ee10555-07c4-4477-a067-a180845413ae}" ma:internalName="TaxCatchAll" ma:showField="CatchAllData" ma:web="88934eb4-1f9b-4194-bde3-94e070408c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dc6ffee2-e55d-4009-a95d-aa81f14b6c75">false</HideFromDelve>
    <SharedWithUsers xmlns="88934eb4-1f9b-4194-bde3-94e070408cf3">
      <UserInfo>
        <DisplayName>ASLAN Firat</DisplayName>
        <AccountId>61</AccountId>
        <AccountType/>
      </UserInfo>
      <UserInfo>
        <DisplayName>SCARFO Aurelio</DisplayName>
        <AccountId>18</AccountId>
        <AccountType/>
      </UserInfo>
    </SharedWithUsers>
    <TaxCatchAll xmlns="88934eb4-1f9b-4194-bde3-94e070408cf3" xsi:nil="true"/>
    <lcf76f155ced4ddcb4097134ff3c332f xmlns="9e9589c5-732b-45d0-92df-8a5ec0569da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82e87e1-ab12-4a6e-aa89-33ae31357808" ContentTypeId="0x0101" PreviousValue="false"/>
</file>

<file path=customXml/item5.xml>�� 
</file>

<file path=customXml/itemProps1.xml><?xml version="1.0" encoding="utf-8"?>
<ds:datastoreItem xmlns:ds="http://schemas.openxmlformats.org/officeDocument/2006/customXml" ds:itemID="{35EDABE1-AF67-42AF-A68E-578431A9B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6ffee2-e55d-4009-a95d-aa81f14b6c75"/>
    <ds:schemaRef ds:uri="9e9589c5-732b-45d0-92df-8a5ec0569da4"/>
    <ds:schemaRef ds:uri="88934eb4-1f9b-4194-bde3-94e070408c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503544-0EDF-466A-AA21-28E6ABFEA3AB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88934eb4-1f9b-4194-bde3-94e070408cf3"/>
    <ds:schemaRef ds:uri="http://schemas.openxmlformats.org/package/2006/metadata/core-properties"/>
    <ds:schemaRef ds:uri="http://purl.org/dc/dcmitype/"/>
    <ds:schemaRef ds:uri="http://purl.org/dc/terms/"/>
    <ds:schemaRef ds:uri="dc6ffee2-e55d-4009-a95d-aa81f14b6c75"/>
    <ds:schemaRef ds:uri="http://schemas.microsoft.com/office/infopath/2007/PartnerControls"/>
    <ds:schemaRef ds:uri="9e9589c5-732b-45d0-92df-8a5ec0569da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9165F6-A349-42D9-A78C-BCFE187C337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406A6C0-963D-4BB2-AC46-3EB53D3B8297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3D1C0AB-4BC6-455C-A0B4-8DE44E862C99}">
  <ds:schemaRefs>
    <ds:schemaRef ds:uri="http://schemas.datacontract.org/2004/07/Longview.Office.Excel.Model"/>
    <ds:schemaRef ds:uri="http://schemas.microsoft.com/2003/10/Serialization/Arrays"/>
    <ds:schemaRef ds:uri="http://schemas.datacontract.org/2004/07/Longview.Office.AddIn.Query"/>
    <ds:schemaRef ds:uri="http://schemas.datacontract.org/2004/07/Longview.Office.AddIn.Mode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PONZONE FLAVIO</dc:creator>
  <cp:keywords/>
  <dc:description/>
  <cp:lastModifiedBy>BENEDETTI Michela</cp:lastModifiedBy>
  <cp:revision/>
  <dcterms:created xsi:type="dcterms:W3CDTF">2016-11-23T17:23:50Z</dcterms:created>
  <dcterms:modified xsi:type="dcterms:W3CDTF">2024-05-28T08:33:00Z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0x010100B8C28CCEE107E3488E2686669CFD0A05</vt:lpwstr>
  </property>
  <property fmtid="{D5CDD505-2E9C-101B-9397-08002B2CF9AE}" pid="3" name="MSIP_Label_4c8d6ef0-491d-4f17-aead-12ed260929f1_Enabled">
    <vt:lpwstr>true</vt:lpwstr>
  </property>
  <property fmtid="{D5CDD505-2E9C-101B-9397-08002B2CF9AE}" pid="4" name="MSIP_Label_4c8d6ef0-491d-4f17-aead-12ed260929f1_SetDate">
    <vt:lpwstr>2021-05-28T13:36:29Z</vt:lpwstr>
  </property>
  <property fmtid="{D5CDD505-2E9C-101B-9397-08002B2CF9AE}" pid="5" name="MSIP_Label_4c8d6ef0-491d-4f17-aead-12ed260929f1_Method">
    <vt:lpwstr>Standard</vt:lpwstr>
  </property>
  <property fmtid="{D5CDD505-2E9C-101B-9397-08002B2CF9AE}" pid="6" name="MSIP_Label_4c8d6ef0-491d-4f17-aead-12ed260929f1_Name">
    <vt:lpwstr>Internal</vt:lpwstr>
  </property>
  <property fmtid="{D5CDD505-2E9C-101B-9397-08002B2CF9AE}" pid="7" name="MSIP_Label_4c8d6ef0-491d-4f17-aead-12ed260929f1_SiteId">
    <vt:lpwstr>f101208c-39d3-4c8a-8cc7-ad896b25954f</vt:lpwstr>
  </property>
  <property fmtid="{D5CDD505-2E9C-101B-9397-08002B2CF9AE}" pid="8" name="MSIP_Label_4c8d6ef0-491d-4f17-aead-12ed260929f1_ActionId">
    <vt:lpwstr>8a8773b5-f780-4914-a295-a10e1e256dc2</vt:lpwstr>
  </property>
  <property fmtid="{D5CDD505-2E9C-101B-9397-08002B2CF9AE}" pid="9" name="MSIP_Label_4c8d6ef0-491d-4f17-aead-12ed260929f1_ContentBits">
    <vt:lpwstr>2</vt:lpwstr>
  </property>
  <property fmtid="{D5CDD505-2E9C-101B-9397-08002B2CF9AE}" pid="10" name="MediaServiceImageTags">
    <vt:lpwstr/>
  </property>
  <property fmtid="{D5CDD505-2E9C-101B-9397-08002B2CF9AE}" pid="11" name="Longview.Workbook">
    <vt:lpwstr>{B3D1C0AB-4BC6-455C-A0B4-8DE44E862C99}</vt:lpwstr>
  </property>
</Properties>
</file>